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作者</author>
  </authors>
  <commentList>
    <comment ref="A256" authorId="0">
      <text>
        <r>
          <rPr>
            <sz val="9"/>
            <rFont val="宋体"/>
            <charset val="134"/>
          </rPr>
          <t xml:space="preserve">共计26767万元，2015年退3000万元，2016年退3000万元，2017年退2000万元，2018年退2000万元，2019年退2000万元，2020年退2000万元，2021年退2100万元，余10667万元，以后年度逐年结算。
</t>
        </r>
      </text>
    </comment>
    <comment ref="A258" authorId="0">
      <text>
        <r>
          <rPr>
            <b/>
            <sz val="9"/>
            <rFont val="宋体"/>
            <charset val="134"/>
          </rPr>
          <t xml:space="preserve">2021年61.13，以后年度366.76
</t>
        </r>
      </text>
    </comment>
    <comment ref="A262" authorId="0">
      <text>
        <r>
          <rPr>
            <b/>
            <sz val="9"/>
            <rFont val="宋体"/>
            <charset val="134"/>
          </rPr>
          <t xml:space="preserve">2020年决算市级全额负担
</t>
        </r>
      </text>
    </comment>
    <comment ref="A269" authorId="0">
      <text>
        <r>
          <rPr>
            <b/>
            <sz val="9"/>
            <rFont val="宋体"/>
            <charset val="134"/>
          </rPr>
          <t>2021-2023</t>
        </r>
      </text>
    </comment>
    <comment ref="A738" authorId="0">
      <text>
        <r>
          <rPr>
            <b/>
            <sz val="9"/>
            <rFont val="宋体"/>
            <charset val="134"/>
          </rPr>
          <t>2019年-2023年</t>
        </r>
      </text>
    </comment>
  </commentList>
</comments>
</file>

<file path=xl/sharedStrings.xml><?xml version="1.0" encoding="utf-8"?>
<sst xmlns="http://schemas.openxmlformats.org/spreadsheetml/2006/main" count="715" uniqueCount="610">
  <si>
    <t>2021年度一般公共预算转移性收支决算录入表</t>
  </si>
  <si>
    <t>项  目</t>
  </si>
  <si>
    <t>临猗县</t>
  </si>
  <si>
    <t>一般公共预算收入</t>
  </si>
  <si>
    <t>上级补助收入</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</si>
  <si>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</si>
  <si>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</si>
  <si>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</si>
  <si>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</si>
  <si>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</si>
  <si>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</si>
  <si>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</si>
  <si>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</si>
  <si>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</si>
  <si>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</si>
  <si>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</si>
  <si>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</si>
  <si>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</si>
  <si>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</si>
  <si>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</si>
  <si>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</si>
  <si>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</si>
  <si>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</si>
  <si>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</si>
  <si>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</si>
  <si>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</si>
  <si>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</si>
  <si>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</si>
  <si>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</si>
  <si>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</si>
  <si>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</si>
  <si>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</si>
  <si>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</si>
  <si>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</si>
  <si>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</si>
  <si>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</si>
  <si>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</si>
  <si>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</si>
  <si>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</si>
  <si>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资源勘探工业信息等共同财政事权转移支付收入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</si>
  <si>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</si>
  <si>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</si>
  <si>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</si>
  <si>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</si>
  <si>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</si>
  <si>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</si>
  <si>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</si>
  <si>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</si>
  <si>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</si>
  <si>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</si>
  <si>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</si>
  <si>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</si>
  <si>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</si>
  <si>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</si>
  <si>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</si>
  <si>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</si>
  <si>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</si>
  <si>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</si>
  <si>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</si>
  <si>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</si>
  <si>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</si>
  <si>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</si>
  <si>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</si>
  <si>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</si>
  <si>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</si>
  <si>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</si>
  <si>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</si>
  <si>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</si>
  <si>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</si>
  <si>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</si>
  <si>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</si>
  <si>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 xml:space="preserve">  体制上解收入</t>
  </si>
  <si>
    <t xml:space="preserve">  专项上解收入</t>
  </si>
  <si>
    <t>待偿债置换一般债券上年结余</t>
  </si>
  <si>
    <t>上年结余</t>
  </si>
  <si>
    <t xml:space="preserve">调入资金   </t>
  </si>
  <si>
    <t xml:space="preserve">  从政府性基金预算调入</t>
  </si>
  <si>
    <t xml:space="preserve">  从国有资本经营预算调入</t>
  </si>
  <si>
    <t xml:space="preserve">  从其他资金调入</t>
  </si>
  <si>
    <t>债务收入</t>
  </si>
  <si>
    <t xml:space="preserve">  地方政府债务收入</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</si>
  <si>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</si>
  <si>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</si>
  <si>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</si>
  <si>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</si>
  <si>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</si>
  <si>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债务转贷收入</t>
  </si>
  <si>
    <t xml:space="preserve">  地方政府一般债务转贷收入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</si>
  <si>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</si>
  <si>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</si>
  <si>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</si>
  <si>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</si>
  <si>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国债转贷收入</t>
  </si>
  <si>
    <t>国债转贷资金上年结余</t>
  </si>
  <si>
    <t>国债转贷转补助数</t>
  </si>
  <si>
    <t>动用预算稳定调节基金</t>
  </si>
  <si>
    <t>接受其他地区援助收入</t>
  </si>
  <si>
    <t xml:space="preserve">  接受其他省(自治区、直辖市、计划单列市)援助收入</t>
  </si>
  <si>
    <t xml:space="preserve">  接受省内其他地市(区)援助收入</t>
  </si>
  <si>
    <t xml:space="preserve">  接受市内其他县市(区)援助收入</t>
  </si>
  <si>
    <t>省补助计划单列市收入</t>
  </si>
  <si>
    <t>计划单列市上解省收入</t>
  </si>
  <si>
    <t>收  入  总  计</t>
  </si>
  <si>
    <t>一般公共预算支出</t>
  </si>
  <si>
    <t>补助下级支出</t>
  </si>
  <si>
    <t xml:space="preserve">  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</si>
  <si>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</si>
  <si>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</si>
  <si>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</si>
  <si>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</si>
  <si>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</si>
  <si>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</si>
  <si>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一般性转移支付支出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</si>
  <si>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</si>
  <si>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</si>
  <si>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</si>
  <si>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</si>
  <si>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</si>
  <si>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</si>
  <si>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</si>
  <si>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</si>
  <si>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</si>
  <si>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</si>
  <si>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</si>
  <si>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</si>
  <si>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贫困地区转移支付支出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</si>
  <si>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</si>
  <si>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</si>
  <si>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</si>
  <si>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</si>
  <si>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</si>
  <si>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</si>
  <si>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</si>
  <si>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</si>
  <si>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医疗卫生共同财政事权转移支付支出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</si>
  <si>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</si>
  <si>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</si>
  <si>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</si>
  <si>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</si>
  <si>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资源勘探工业信息等共同财政事权转移支付支出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</si>
  <si>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</si>
  <si>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</si>
  <si>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</si>
  <si>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</si>
  <si>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</si>
  <si>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灾害防治及应急管理共同财政事权转移支付支出  </t>
  </si>
  <si>
    <t xml:space="preserve">    其他共同财政事权转移支付支出 </t>
  </si>
  <si>
    <t xml:space="preserve">    其他一般性转移支付支出</t>
  </si>
  <si>
    <t xml:space="preserve">  专项转移支付支出</t>
  </si>
  <si>
    <t xml:space="preserve">    其他支出</t>
  </si>
  <si>
    <t>上解上级支出</t>
  </si>
  <si>
    <t xml:space="preserve">  体制上解支出</t>
  </si>
  <si>
    <t xml:space="preserve">  专项上解支出</t>
  </si>
  <si>
    <t>调出资金</t>
  </si>
  <si>
    <t>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</si>
  <si>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</si>
  <si>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</si>
  <si>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</si>
  <si>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</si>
  <si>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</si>
  <si>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债务转贷支出</t>
  </si>
  <si>
    <t xml:space="preserve">  地方政府一般债券转贷支出</t>
  </si>
  <si>
    <t xml:space="preserve">  地方政府向外国政府借款转贷支出</t>
  </si>
  <si>
    <t xml:space="preserve">  地方政府向国际组织借款转贷支出</t>
  </si>
  <si>
    <t xml:space="preserve">  地方政府其他一般债务转贷支出</t>
  </si>
  <si>
    <t>补充预算周转金</t>
  </si>
  <si>
    <t>拨付国债转贷资金数</t>
  </si>
  <si>
    <t>国债转贷资金结余</t>
  </si>
  <si>
    <t>安排预算稳定调节基金</t>
  </si>
  <si>
    <t>援助其他地区支出</t>
  </si>
  <si>
    <t xml:space="preserve">  援助其他省(自治区、直辖市、计划单列市)支出</t>
  </si>
  <si>
    <t xml:space="preserve">  援助省内其他地市(区)支出</t>
  </si>
  <si>
    <t xml:space="preserve">  援助市内其他县市(区)支出</t>
  </si>
  <si>
    <t>计划单列市上解省支出</t>
  </si>
  <si>
    <t>省补助计划单列市支出</t>
  </si>
  <si>
    <t>待偿债置换一般债券结余</t>
  </si>
  <si>
    <t>年终结余</t>
  </si>
  <si>
    <t>减:结转下年的支出</t>
  </si>
  <si>
    <t>净结余</t>
  </si>
  <si>
    <t>支  出  总  计</t>
  </si>
  <si>
    <t>收支平衡校验</t>
  </si>
  <si>
    <t>当年一般公共预算支出的9%</t>
  </si>
  <si>
    <t>结转校验</t>
  </si>
  <si>
    <t>资金结算</t>
  </si>
  <si>
    <t>1、一般预算资金结算</t>
  </si>
  <si>
    <t>2021年上级财政补助数</t>
  </si>
  <si>
    <t>2021年地方财政应上解数</t>
  </si>
  <si>
    <t>2021年地方财政实际上解数</t>
  </si>
  <si>
    <t>2021年地方财政少上解数</t>
  </si>
  <si>
    <t>2021年12月31日上级财政已拨款数（一般）</t>
  </si>
  <si>
    <t>通过银行拨款（含通过农发行）</t>
  </si>
  <si>
    <t>预抵税收返还</t>
  </si>
  <si>
    <t>上级财政上年超借给下级财政</t>
  </si>
  <si>
    <t>最后结算地方欠上级资金</t>
  </si>
  <si>
    <t>2、国债转贷资金结算</t>
  </si>
  <si>
    <t>（一）1998-2021年上级财政应拨国债转贷资金</t>
  </si>
  <si>
    <t>（二）至2021年12月31日已拨国债转贷资金</t>
  </si>
  <si>
    <t>（三）2021年年终结算上级财政欠地方国债转贷资金</t>
  </si>
  <si>
    <t>（四）至2021年12月31日地方已偿还国债转贷资金本金</t>
  </si>
  <si>
    <t>（五）2004年至2021年上级财政转贷资金转拨款</t>
  </si>
  <si>
    <t>预算周转金</t>
  </si>
  <si>
    <t>结算补助万元取整差数:</t>
  </si>
  <si>
    <t>结算补助按公式合计数：</t>
  </si>
  <si>
    <t>各项结算补助（万元取整）</t>
  </si>
  <si>
    <t xml:space="preserve">  风险基金上划 </t>
  </si>
  <si>
    <t>脱补县扣款</t>
  </si>
  <si>
    <t>定额结算</t>
  </si>
  <si>
    <t>法检两院上划基数结算</t>
  </si>
  <si>
    <t>生态环境监测机构单位经费上划基数</t>
  </si>
  <si>
    <t>市级地表水跨界断面生态补偿资金（运财资环[2021]90号）</t>
  </si>
  <si>
    <t>改变粮食拨款渠道</t>
  </si>
  <si>
    <t>下划工商质监食药行政管理机构支出预算基数（运财行[2019]44号）</t>
  </si>
  <si>
    <t>补贴机场航线</t>
  </si>
  <si>
    <t>盐湖区垫付市级2017年新增债券付息结算（运财预[2017]25号）</t>
  </si>
  <si>
    <t>农村税费改革转移支付补助资金</t>
  </si>
  <si>
    <t>开发区财政体制改革上划基数结算(2017年）</t>
  </si>
  <si>
    <t>盐湖区城区防风林带工程占地租赁费结算</t>
  </si>
  <si>
    <t>盐湖区国土资源局人员上划</t>
  </si>
  <si>
    <t>山西电器开关厂子弟学校人员经费补助</t>
  </si>
  <si>
    <t>河津铝业公司不达基数体制结算</t>
  </si>
  <si>
    <t>退还闻喜海鑫公司寺塔煤矿转让遗留款（市长专题会议纪要[2015]17次）</t>
  </si>
  <si>
    <t>企业职工基本养老保险基金清算（运财社[2021]106号、晋财社[2021]198号）</t>
  </si>
  <si>
    <t>盐湖区农业综合行政执法队上划基数（运财农[2021]61号）</t>
  </si>
  <si>
    <t>盐湖区文化市场综合行政执法队上划基数（运财教[2020]104号）</t>
  </si>
  <si>
    <t>2021年机场运营补贴结算（运财建[2021]86号）</t>
  </si>
  <si>
    <t>2021年义务兵家庭优待金省级补助资金（运财社[2021]136号）</t>
  </si>
  <si>
    <t>扣缴2020年文化领域财政事权支出责任划分（运财教[2021]14号）</t>
  </si>
  <si>
    <t>返还稷山废钢铁和互联网物流平台奖补资金（运政办发电[2021]43号、运政发[2021]9号）</t>
  </si>
  <si>
    <t>不动产登记遗留问题摸排工作经费（运财资环[2021]29号）</t>
  </si>
  <si>
    <t>2021年因灾受损农屋修缮重建补助资金清算（运财建[2021]97号）</t>
  </si>
  <si>
    <t>收回公共租赁住房项目资金（运财综[2021]22号）</t>
  </si>
  <si>
    <t>退还平陆大金禾金门煤业煤炭资源出让收益（运财资环[2021]41号）</t>
  </si>
  <si>
    <t>2021年中央财政城镇保障性安居工程补助资金（运财综[2021]10号）</t>
  </si>
  <si>
    <t>运城海关职工周转房租金（运财行函[2021]1号）</t>
  </si>
  <si>
    <t>支持新能源汽车制造创新发展（运财预[2021]41号）</t>
  </si>
  <si>
    <t>风陵渡黄河国家文化公园建设规划（运财预[2021]29号）</t>
  </si>
  <si>
    <t>扣缴农业产业化项目扶持资金（运财农函[2021]10号）</t>
  </si>
  <si>
    <t>盐湖区城市维护建设税返还</t>
  </si>
  <si>
    <t>盐湖教育事业经费补助</t>
  </si>
  <si>
    <t>山西美事信息技术有限公司税收奖励</t>
  </si>
  <si>
    <t>2021年教育费附加结算</t>
  </si>
  <si>
    <t>扣缴2018年度专项债券发行项目还本付息（运财预函[2020]8号）</t>
  </si>
  <si>
    <t>芮城与风陵渡结算</t>
  </si>
  <si>
    <t>绛县与绛县开发区结算</t>
  </si>
  <si>
    <t>各县财力性补助（含一事一议）</t>
  </si>
  <si>
    <t>山西省财政厅关于收回有关项目资金的通知</t>
  </si>
  <si>
    <t>山西省财政厅 山西省教育厅关于提前下达2021年“三区”人才计划教师专项工作中央及省级补助经费预算的通知</t>
  </si>
  <si>
    <t>山西省财政厅 山西省教育厅关于下达2021年“三区”人才计划教师专项工作中央及省级补助经费预算的通知</t>
  </si>
  <si>
    <t>关于下达2021年“三区”科技人才支持计划中央及省级资金的通知</t>
  </si>
  <si>
    <t>山西省财政厅关于拨付2020年度民族特需商品生产贷款贴息资金的通知</t>
  </si>
  <si>
    <t>山西省财政厅关于下达全国县级以下英雄烈士纪念设施整修工程中央财政补助资金的通知</t>
  </si>
  <si>
    <t>关于下达2021年新冠病毒疫苗及接种费用中央财政补助资金</t>
  </si>
  <si>
    <t>关于下达2021年新冠病毒疫苗及接种费用省级财政补助资金</t>
  </si>
  <si>
    <t>山西省财政厅关于下达县级以下英雄烈士纪念设施整修工程省级财政补助资金的通知</t>
  </si>
  <si>
    <t>山西省财政厅关于提前下达2021年美术馆公共图书馆 文化馆（站）免费开放中央补助资金的通知</t>
  </si>
  <si>
    <t>山西省财政厅关于提前下达2021年公共体育场馆向社会免费或低收费开放中央补助资金预算（市县部分）的通知</t>
  </si>
  <si>
    <t>山西省财政厅关于提前下达2021年博物馆纪念馆逐步免费开放中央补助资金(市县部分）的通知</t>
  </si>
  <si>
    <t>山西省财政厅关于下达2021年“三区”文化人才中央专项经费预算的通知</t>
  </si>
  <si>
    <t>山西省财政厅关于下达2021年“三区”文化人才省级配套专项经费的通知</t>
  </si>
  <si>
    <t>山西省财政厅关于下达2021年博物馆纪念馆免费开放中央补助资金(第二批）的通知</t>
  </si>
  <si>
    <t>山西省财政厅关于调整下达2021年“三区”文化人才中央及省级专项经费预算的通知</t>
  </si>
  <si>
    <t>山西省财政厅关于下达2021年博物馆纪念馆免费开放省级补助资金预算的通知</t>
  </si>
  <si>
    <t>山西省财政厅关于下达2021年美术馆公共图书馆 文化馆（站）免费开放省级补助资金预算的通知</t>
  </si>
  <si>
    <t>下划山西省大容量计量站经费基数</t>
  </si>
  <si>
    <t>山西省财政厅关于核定山西省税务部门经费划转基数的通知</t>
  </si>
  <si>
    <t>下划市级盐务管理分局经费基数</t>
  </si>
  <si>
    <t>解决特殊疑难信访问题</t>
  </si>
  <si>
    <t>提前下达2021年度高校毕业生到村任职中央财政补助资金预算</t>
  </si>
  <si>
    <t>提前下达2021年选调生到村任职省级财政补助资金</t>
  </si>
  <si>
    <t>提前下达2021年度下派选调生到村工作中央财政补助资金预算</t>
  </si>
  <si>
    <t>提前下达2021年寺观教堂维修经费预算</t>
  </si>
  <si>
    <t>结算下达2021年度到村任职选调生中央财政补助资金</t>
  </si>
  <si>
    <t>结算下达2021年度到村任职选调生省级财政补助资金</t>
  </si>
  <si>
    <t>下达2021年中央AK替代工程转移支付资金</t>
  </si>
  <si>
    <t>解决特殊疑难信访问题资金</t>
  </si>
  <si>
    <t>关于重新核定省对是煤炭资源税补助（上解）额的通知</t>
  </si>
  <si>
    <t>芮城卷烟厂关闭补助</t>
  </si>
  <si>
    <t>下达2020年县级税收增收奖励资金的通知</t>
  </si>
  <si>
    <t>下达2020年开发区、转型综改示范区税收增收奖励资金的通知</t>
  </si>
  <si>
    <t>关于兑现2020年市县一般公共预算支出进度考核奖惩资金的通知</t>
  </si>
  <si>
    <t>山西省财政厅关于下达阶段性财力补助（第二批）的通知</t>
  </si>
  <si>
    <t>山西省财政厅关于下达2021年黄河流域生态保护和高质量发展奖补资金的通知</t>
  </si>
  <si>
    <t>关于下达灾后恢复重建财力补助资金的通知</t>
  </si>
  <si>
    <t>山西省财政厅关于下达省属企业中小学移交地方补助经费基数的通知</t>
  </si>
  <si>
    <t>均衡性转移支付</t>
  </si>
  <si>
    <t>山西省财政厅关于提前下达2016年省对市县调整工资等一般性转移支付的通知</t>
  </si>
  <si>
    <t>山西省财政厅关于提前下达2016年省对市县调整工资等一般转移支付的通知</t>
  </si>
  <si>
    <t>山西省财政厅关于下达2018年省对市县均衡性转移支付增量补助资金的通知</t>
  </si>
  <si>
    <t>山西省财政厅关于提前下达2021年社区事务转移支付补助的通知</t>
  </si>
  <si>
    <t>山西省财政厅关于提前下达2021年乡镇工作补贴转移支付资金的通知</t>
  </si>
  <si>
    <t>山西省财政厅关于提前下达2021年中央财政均衡性转移支付的通知</t>
  </si>
  <si>
    <t>山西省财政厅关于提前下达2021年省对县级生态转移支付预算的通知</t>
  </si>
  <si>
    <t>山西省财政厅关于提前下达2021年农业转移人口市民化省级奖励资金的通知</t>
  </si>
  <si>
    <t>山西省财政厅关于下达2021年均衡性转移支付预算的通知</t>
  </si>
  <si>
    <t>山西省财政厅关于下达2021年农业转移人口市民化奖励资金的通知</t>
  </si>
  <si>
    <t>山西省财政厅关于下达2021年重点生态功能区和省对县级生态转移支付的通知</t>
  </si>
  <si>
    <t>财政部关于下达2021年特殊县财政困难转移支付预算的通知</t>
  </si>
  <si>
    <t>山西省财政厅关于下达2021年第二批均衡性转移支付预算的通知</t>
  </si>
  <si>
    <t>县级基本财力保障机制奖补资金收入</t>
  </si>
  <si>
    <t>山西省财政厅关于提前下达2021年县级基本财力保障机制奖补资金的通知</t>
  </si>
  <si>
    <t>山西省财政厅关于下达2021年县级基本财力保障机制奖补资金预算的通知</t>
  </si>
  <si>
    <t>资源枯竭型城市转移支付补助收入</t>
  </si>
  <si>
    <t>采煤沉陷区综合治理搬迁安置集中新建小区基础设施和公共服务设施补助资金</t>
  </si>
  <si>
    <t>山西省财政厅关于下达2021年资源枯竭城市转移支付的通知</t>
  </si>
  <si>
    <t>企业事业单位划转补助收入</t>
  </si>
  <si>
    <t>企业事业预算划转补助</t>
  </si>
  <si>
    <t>产粮(油)大县奖励资金收入</t>
  </si>
  <si>
    <t>2021年产粮大县奖励</t>
  </si>
  <si>
    <t>2021年产油大县奖励</t>
  </si>
  <si>
    <t>重点生态功能区转移支付收入</t>
  </si>
  <si>
    <t>山西省财政厅关于提前下达2021年中央重点生态功能区转移支付预算的通知</t>
  </si>
  <si>
    <t>固定数额补助收入</t>
  </si>
  <si>
    <t>开发区国土下划基数</t>
  </si>
  <si>
    <t>提前下达2021年农产品成本调查中央补助经费</t>
  </si>
  <si>
    <t>关于下达2021年成品油价格调整对渔业补助预算指标的通知</t>
  </si>
  <si>
    <t>提前下达2020年企业军转干部生活困难补助中央资金</t>
  </si>
  <si>
    <t>提前下达2021年优抚事业资金</t>
  </si>
  <si>
    <t>补助地方纪检监察机关办案补助经费</t>
  </si>
  <si>
    <t>下达中央对地方专项审计经费</t>
  </si>
  <si>
    <t>2021年中央财政补助华侨事务预算和省级归侨归眷救济配套经费指标的通知</t>
  </si>
  <si>
    <t>提前下达2021年度基层市场监管省级财政补助资金</t>
  </si>
  <si>
    <t>提前下达2021年度基层市场监管中央财政补助资金</t>
  </si>
  <si>
    <t>工商市县级下划基数</t>
  </si>
  <si>
    <t>质监市县级下划基数</t>
  </si>
  <si>
    <t>工商市县下划基数</t>
  </si>
  <si>
    <t>质监市县下划基数</t>
  </si>
  <si>
    <t>关于下达2010年农村义务教育学校绩效工资转移支付资金的通知</t>
  </si>
  <si>
    <t>关于安排省对市县农村公共卫生与基层医疗卫生事业单位绩效工资转移支付的通知</t>
  </si>
  <si>
    <t>山西省财政厅关于提前下达2015年国有农场税费改革转移支付的通知</t>
  </si>
  <si>
    <t>山西省财政厅关于下达2016年省对市县均衡性转移支付增量资金的通知</t>
  </si>
  <si>
    <t>山西省财政厅关于提前下达2021年度农村税费改革转移支付的通知</t>
  </si>
  <si>
    <t>农村税费改革市级补助</t>
  </si>
  <si>
    <t>山西省财政厅关于下达国有企业职教幼教退休教师待遇补助资金基数的通知</t>
  </si>
  <si>
    <t>革命老区转移支付收入</t>
  </si>
  <si>
    <t>山西省财政厅关于提前下达2021年革命老区转移支付的通知</t>
  </si>
  <si>
    <t>山西省财政厅关于下达2021年革命老区转移支付的通知</t>
  </si>
  <si>
    <t>贫困地区转移支付收入</t>
  </si>
  <si>
    <t>山西省财政厅关于提前下达2021年财政专项扶贫资金预算指标的通知</t>
  </si>
  <si>
    <t>关于下达2021年第二批中央财政衔接推进乡村振兴补助资金预算指标的通知</t>
  </si>
  <si>
    <t>关于下达2021年衔接推进乡村振兴补助资金预算指标的通知</t>
  </si>
  <si>
    <t>2021年衔接推进乡村振兴补助资金</t>
  </si>
  <si>
    <t>山西省财政厅关于下达2021年省派驻村工作队工作经费预算指标的通知</t>
  </si>
  <si>
    <t>关于提前下达2021年建档立卡贫困人口补充医疗保险省级补助资金的通知</t>
  </si>
  <si>
    <t>关于提前下达2021年省级农村建档立卡贫困人口参保资助资金的通知</t>
  </si>
  <si>
    <t>山西省财政厅关于收回清算补助资金的通知</t>
  </si>
  <si>
    <t>公共安全共同财政事权转移支付收入</t>
  </si>
  <si>
    <t>下达中央纪检监察转移支付资金</t>
  </si>
  <si>
    <t>提前下达2021年省级交办案件补助资金</t>
  </si>
  <si>
    <t>关于提前下达2021年中央和省级政法转移支付资金的通知</t>
  </si>
  <si>
    <t>下达2021年第二批中央和省级政法转移支付资金</t>
  </si>
  <si>
    <t>山西省财政厅关于下达2021年中央政法转移支付绩效考核奖励资金的通知</t>
  </si>
  <si>
    <t>下达司法专项</t>
  </si>
  <si>
    <t>下达司法专项资金</t>
  </si>
  <si>
    <t>下达国家司法救助资金</t>
  </si>
  <si>
    <t>下达2021年第二批中央补助地方法律援助办案经费</t>
  </si>
  <si>
    <t>　国家司法救助资金</t>
  </si>
  <si>
    <t>教育共同财政事权转移支付收入</t>
  </si>
  <si>
    <t>关于提前下达2021年特殊教育中央补助资金预算的通知</t>
  </si>
  <si>
    <t>关于提前下达2021年改善普通高中办学条件中央补助资金预算的通知</t>
  </si>
  <si>
    <t>2021年支持学前教育发展中央资金和学前教育建设与资助省级资金预算的通知</t>
  </si>
  <si>
    <t>关于提前下达2021年义务教育薄弱环节改善与能力提升中央补助资金预算的通知</t>
  </si>
  <si>
    <t>关于提前下达2021年普通高中免学杂费中央和省级补助经费预算的通知</t>
  </si>
  <si>
    <t>关于提前下达2021年普通高中国家助学金中央和省级补助经费预算的通知</t>
  </si>
  <si>
    <t>关于提前下达2021年公办普通高中公用经费省级补助经费预算的通知</t>
  </si>
  <si>
    <t>关于提前下达2021年义务教育薄弱环节改善与能力提升省级补助资金预算的通知</t>
  </si>
  <si>
    <t>关于提前下达2021年度原民办代课教师教龄补贴省级补助资金的通知</t>
  </si>
  <si>
    <t>关于提前下达2021年城乡义务教育补助经费中央及省级资金预算的通知</t>
  </si>
  <si>
    <t>本专科奖助学金中央资金</t>
  </si>
  <si>
    <t>服兵役等中央资金</t>
  </si>
  <si>
    <t>本专科奖助学金省级资金</t>
  </si>
  <si>
    <t>关于提前下达2021年中职免学费中央及省级补助资金预计数的通知</t>
  </si>
  <si>
    <t>关于提前下达2021年现代职业教育质量提升计划中央资金预算的通知</t>
  </si>
  <si>
    <t>关于提前下达2021年中等职业学校国家助学金中央及省级资金预算的通知</t>
  </si>
  <si>
    <t>校安工程还本付息及改善中小学职业教育办学条件经费</t>
  </si>
  <si>
    <t>关于下达2021年义务教育薄弱环节改善与能力提升中央补助资金预算的通知</t>
  </si>
  <si>
    <t>关于下达2021年城乡义务教育中央补助经费预算（第二批）的通知 （霍晨波）</t>
  </si>
  <si>
    <t>学生资助补助经费（退役士兵学费减免）</t>
  </si>
  <si>
    <t>学生资助补助经费（国家助学金）</t>
  </si>
  <si>
    <t>学费补偿资金</t>
  </si>
  <si>
    <t>关于下达2021年全省中小学改善办学条件省级资金预算的通知</t>
  </si>
  <si>
    <t>关于下达2021年公办普通高中公用经费省级补助资金的通知</t>
  </si>
  <si>
    <t>关于下达2021年省级民办教育发展专项资金的通知</t>
  </si>
  <si>
    <t>关于下达2021年城乡义务教育补助经费中央和省级资金预算的通知</t>
  </si>
  <si>
    <t>关于下达2021年学生资助补助经费（普通高中）中央和省级资金预算的通知</t>
  </si>
  <si>
    <t>本专科奖助学金（中央资金）</t>
  </si>
  <si>
    <t>本专科奖助学金（省级资金）</t>
  </si>
  <si>
    <t>服兵役等学生资助补助经费</t>
  </si>
  <si>
    <t>下达2021年学生资助补助经费（中职免学费）中央和省级资金</t>
  </si>
  <si>
    <t>下达2021年学生资助补助经费（中职免学费）省级资金预算</t>
  </si>
  <si>
    <t>2021年学生资助补助经费（中职助学金）中央及省级资金</t>
  </si>
  <si>
    <t>下达2021年学生资助补助经费（中职助学金）中央及省级资金</t>
  </si>
  <si>
    <t>2021年学生资助补助经费（中职国家奖学金）预算</t>
  </si>
  <si>
    <t>下达2021年现代职业教育质量提升计划中央专项资金预算</t>
  </si>
  <si>
    <t>2021年支持学前教育发展中央补助资金和学前教育建设与资助省级资金的通知</t>
  </si>
  <si>
    <t>关于下达2021年特殊教育中央补助资金预算的通知</t>
  </si>
  <si>
    <t>关于下达2021年特殊教育学校改善办学条件省级经费的通知</t>
  </si>
  <si>
    <t>下达2021年第二批学生资助补助经费（中职免学费）省级资金预算</t>
  </si>
  <si>
    <t>关于下达2021年中小学幼儿园教师国家级培训计划中央资金预算的通知</t>
  </si>
  <si>
    <t>下达2021年省属高等职业教育质量提升计划经费</t>
  </si>
  <si>
    <t>关于下达2021年中小学幼儿园教师培训省级资金预算的通知</t>
  </si>
  <si>
    <t>科学技术共同财政事权转移支付收入</t>
  </si>
  <si>
    <t>提前下达中央基层科普行动计划资金</t>
  </si>
  <si>
    <t>提前下达省级基层科普行动计划资金</t>
  </si>
  <si>
    <t>文化旅游体育与传媒共同财政事权转移支付收入</t>
  </si>
  <si>
    <t>2021年公共文化服务体系建设中央及省级补助资金（市县部分）的通知</t>
  </si>
  <si>
    <t>2021年公共文化服服务体系建设中央及省级补助资金（市县部分）的通知</t>
  </si>
  <si>
    <t>2021年中央支持地方公共文化服务体系建设补助资金（中央广播电视节目无线覆盖运费费）</t>
  </si>
  <si>
    <t>2021年中央支持地方公共文化服务体系建设补助资金（县级融媒体中心建设项目）</t>
  </si>
  <si>
    <t>2021年县级融媒体中心建设省级奖补资金</t>
  </si>
  <si>
    <t>山西省财政厅关于提前下达2021年国家文物保护中央专项资金的通知</t>
  </si>
  <si>
    <t>关于提前下达2021年国家非物质文化遗产保护中央专项资金(市县部分）的通知</t>
  </si>
  <si>
    <t>提前下达2021年省级新时代文明实践中心试点建设资金</t>
  </si>
  <si>
    <t>山西省财政厅关于下达2021年国家文物保护中央专项资金（第二批）的通知</t>
  </si>
  <si>
    <t>山西省财政厅关于下达2021年国家非物质文化遗产保护专项资金（第二批）的通知</t>
  </si>
  <si>
    <t>2021年中央支持地方公共文化服务体系建设补助资金预算（戏曲进乡村）的通知</t>
  </si>
  <si>
    <t>2021年中央支持地方公共文化服务体系建设补助资金预算（全民健身场地器材补短板工程）的通知</t>
  </si>
  <si>
    <t>2021年中央支持地方公共文化服务体系建设补助资金预算（新时代文明实践中心建设项目）的通知</t>
  </si>
  <si>
    <t>2021年公共文化服务体系建设中央补助资金（公共数字文化建设）的通知</t>
  </si>
  <si>
    <t>2021年公共文化服务体系建设中央补助资金（濒危剧种免费或低收费演出）的通知</t>
  </si>
  <si>
    <t>社会保障和就业共同财政事权转移支付收入</t>
  </si>
  <si>
    <t>关于提前下达2021年军队转业干部补助经费预算的通知</t>
  </si>
  <si>
    <t>提前下达2021年退役安置中央补助及无军籍职工津补贴省级补助</t>
  </si>
  <si>
    <t>提前下达2021年省级退役安置补助资金的通知</t>
  </si>
  <si>
    <t>关于提前下达2021年城乡居民养老保险中央财政补助经费预算指标的通知</t>
  </si>
  <si>
    <t>山西省财政厅关于以前下达2021年机关事业养老中央一般转移支付资金的通知</t>
  </si>
  <si>
    <t>提前下达2021年省级财政残疾人事业转移支付预算指标</t>
  </si>
  <si>
    <t>山西省财政厅关于提前下达2021年中央和省级财政就业补助资金预算指标的通知</t>
  </si>
  <si>
    <t>关于提前下达2021年老党员生活补贴补助资金预算指标</t>
  </si>
  <si>
    <t>提前下达2021年老党员生活补贴补助资金预算指标</t>
  </si>
  <si>
    <t>提前下达2021年中央和省级财政优抚对象补助经费及医疗保障资金预算指标</t>
  </si>
  <si>
    <t>提前下达2021年中央残疾人事业发展补助预算指标</t>
  </si>
  <si>
    <t>2021年中央和省级财政困难群众救助补助资金及省级财政残疾人生活和护理补贴</t>
  </si>
  <si>
    <t>提前下达2021年军队转业干部补助经费</t>
  </si>
  <si>
    <t>关于提前下达2021年城乡居民基本养老保险省级财政一般性转移支付预算的通知</t>
  </si>
  <si>
    <t>关于提前下达2021年城乡居民补充养老保险省级财政一般性转移支付预算的通知</t>
  </si>
  <si>
    <t>山西省财政厅关于下达2021年优抚对象抚恤补助资金（第一批）的通知</t>
  </si>
  <si>
    <t>山西省财政厅关于下达2021年优抚对象抚恤补助资金（第二批）的通知</t>
  </si>
  <si>
    <t>山西省财政厅关于下达2020年度促进就业工作先进地区评选激励资金的通知</t>
  </si>
  <si>
    <t>关于下达2021年城乡居民基本养老保险中央财政补助资金（第二批）的通知</t>
  </si>
  <si>
    <t>山西省财政厅关于下达2021年优抚对象中央补助经费（第四批）的通知</t>
  </si>
  <si>
    <t>山西省财政厅关于下达2021年退役安置中央补助经费（第二批）的通知</t>
  </si>
  <si>
    <t>山西省财政厅关于下达2021年中央财政调整基本养老金水平补助经费预算的通知</t>
  </si>
  <si>
    <t>山西省财政厅下达2021年退役安置中央补助资金（第一批））的通知</t>
  </si>
  <si>
    <t>山西省财政厅关于下达2021年退役安置中央补助经费（第三批）的通知</t>
  </si>
  <si>
    <t>山西省财政厅关于下达2021年军队转业干部中央补助经费（第二批）的资金</t>
  </si>
  <si>
    <t>山西省财政厅关于下达2021年军队转业干部中央补助经费（第一批）的通知</t>
  </si>
  <si>
    <t>山西省财政厅关于下达2021年省级财政就业补助资金的通知</t>
  </si>
  <si>
    <t>山西省财政厅关于下达2021年省级退役安置补助资金的通知</t>
  </si>
  <si>
    <t>2021年残疾预防重点干预和残疾儿童抢救性康复民生实事项目（第二批）专项经费</t>
  </si>
  <si>
    <t>关于下达2021年第二批困难残疾人生活补贴和重度残疾人护理补贴资金预算的通知</t>
  </si>
  <si>
    <t>山西省财政厅关于下达2021年中央财政就业补助资金(第二批)的通知</t>
  </si>
  <si>
    <t>关于下达2021年中央财政困难群众救助补助资金预算的通知</t>
  </si>
  <si>
    <t>山西省财政厅关于下达2021年中央残疾人事业发展补助资金的通知</t>
  </si>
  <si>
    <t>关于下达2021年老党员生活补贴（建党百年一次性生活补助金）资金的通知</t>
  </si>
  <si>
    <t>山西省财政厅关于下达2021年优抚对象抚恤补助及提标省级资金的通知</t>
  </si>
  <si>
    <t>山西省财政厅关于下达2021年残疾人事业发展补助省级资金的通知</t>
  </si>
  <si>
    <t>医疗卫生共同财政事权转移支付收入</t>
  </si>
  <si>
    <t>提前下达2021年省级财政卫生健康能力提升补助资金预算的通知</t>
  </si>
  <si>
    <t>关于提前下达2021年中央和省级财政城乡居民基本医疗保险补助资金预算的通知</t>
  </si>
  <si>
    <t>山西省财政厅关于提前下达2021年城乡医疗救助补助资金预算指标的通知</t>
  </si>
  <si>
    <t>关于提前下达2021年中央财政医疗服务与保障能力提升补助资金预算的通知</t>
  </si>
  <si>
    <t>关于提前下达2021年计划生育转移支付资金预算的通知</t>
  </si>
  <si>
    <t>关于提前下达2021年中央及省级财政医疗救助（疾病应急救助）补助资金的通知</t>
  </si>
  <si>
    <t>2021年中央财政医疗服务与保障能力提升（中医药事业传承与发展部分）补助资金</t>
  </si>
  <si>
    <t>中央财政2021年医疗服务与保障能力提升（公立医院综合改革、卫生健康人才培培训）补助</t>
  </si>
  <si>
    <t>中央财政2021年医疗服务与保障能力提升（公立医院综合改革、卫生健康人才培养培训）补助</t>
  </si>
  <si>
    <t>2021年中央及省级财政补助基本药物制度资金预算指标的通知</t>
  </si>
  <si>
    <t>2021年中央及省级财政基本公共卫生服务补助资金预算的通知</t>
  </si>
  <si>
    <t>2021年中央和省级财政优抚对象补助经费及医疗保障资金预算指标</t>
  </si>
  <si>
    <t>山西省财政厅关于下达2021年中央优抚对象医疗保障经费的通知</t>
  </si>
  <si>
    <t>2021年中央财政医疗服务与保障能力提升(医疗卫生机构能力建设第二批)补助资金预算的通知</t>
  </si>
  <si>
    <t>2021年全省城乡怀孕妇女免费产前筛查与产前诊断服务(第二批)补助资金的通知</t>
  </si>
  <si>
    <t>2021年免费婚前医学检查补助资金（第二批）的通知</t>
  </si>
  <si>
    <t>2021年中央和省级财政城乡居民基本医疗保险补助资金预算（第三批）的通知</t>
  </si>
  <si>
    <t>2021年省级地方公共卫生服务（第二批）补助资金的通知</t>
  </si>
  <si>
    <t>关于下达2021年省级“两癌”免费检查补助资金（第一批）的通知</t>
  </si>
  <si>
    <t>2021年中央财政医疗服务与保障能力提升(医疗卫生机构能力建设第三批)补助资金</t>
  </si>
  <si>
    <t>2021年全省城乡怀孕妇女免费产前筛查与诊断服务补助资金（第一批）的通知</t>
  </si>
  <si>
    <t>山西省财政厅关于下达2021年免费婚前医学检查补助资金（第一批）的通知</t>
  </si>
  <si>
    <t>2021年省级“四个一批”科技兴医创新计划项目补助资金的通知</t>
  </si>
  <si>
    <t>2021年中央财政医疗救助（疾病应急救助部分）补助资金的通知</t>
  </si>
  <si>
    <t>2021年中央和省级财政城乡居民基本医疗保险补助资金（第二批）的通知</t>
  </si>
  <si>
    <t>2021年中央财政医疗救助补助资金（第二批）的通知</t>
  </si>
  <si>
    <t>山西省财政厅关于下达2021年中央财政医疗救助补助资金（第二批）的通知</t>
  </si>
  <si>
    <t>2021年医疗服务与保障能力提升补助资金（医疗保障服务能力提升部分）的通知</t>
  </si>
  <si>
    <t>关于下达2021年医疗服务与保障能力提升补助资金（中医药事业传承与发展部分）</t>
  </si>
  <si>
    <t>关于下达2021年计划生育转移支付资金预算的通知</t>
  </si>
  <si>
    <t>关于下达2021年基本药物制度补助资金预算的通知</t>
  </si>
  <si>
    <t>2021年医疗服务与保障能力提升（卫生健康人才培养）补助资金预算的通知</t>
  </si>
  <si>
    <t>2021年医疗服务与保障能力提升（医疗卫生机构能力建设）补助资金预算</t>
  </si>
  <si>
    <t>2021年医疗服务与保障能力提升（医疗卫生机构能力建设）补助资金预算的通知</t>
  </si>
  <si>
    <t>2021年医疗服务与保障能力提升（公立医院综合改革）补助资金预算的通知</t>
  </si>
  <si>
    <t>关于下达2021年基本公共卫生服务补助资金预算的通知</t>
  </si>
  <si>
    <t>山西省财政厅关于收回中央财政城乡居民基本医疗保险补助资金的通知</t>
  </si>
  <si>
    <t>节能环保共同财政事权转移支付收入</t>
  </si>
  <si>
    <t>山西省财政厅关于下达中央新能源汽车推广应用补助资金的通知</t>
  </si>
  <si>
    <t>提前下达2021年节能减排补助资金预算（第一批）</t>
  </si>
  <si>
    <t>山西省财政厅关于提前下达2021年中央补助节能减排中央补助资金支出预算的通知</t>
  </si>
  <si>
    <t>提前下达2021年中央财政林业草原生态保护恢复资金</t>
  </si>
  <si>
    <t>提前下达2021年中央财政林业草原生态保护恢复资金预算指标的通知</t>
  </si>
  <si>
    <t>2021年中央财政第二批林业草原生态保护恢复资金</t>
  </si>
  <si>
    <t>山西省财政厅关于提前下达2021年省级政策性农业保险保费补贴预算指标的通知</t>
  </si>
  <si>
    <t>山西省财政厅关于提前下达2021年农业保险保费补贴预算指标的通知</t>
  </si>
  <si>
    <t>山西省财政厅关于拨付2020年度县级特色农业保险奖补资金的通知</t>
  </si>
  <si>
    <t>清算2020年农业保险保费补贴资金及拨付2021年（第二笔）农业保险保费补贴资金</t>
  </si>
  <si>
    <t>2020年省级政策性农业保险保费补贴资金缺口及2021年（第三笔）省级政策性农业保险保费补贴资金</t>
  </si>
  <si>
    <t>提前下达2021年大中型水库移民后期扶持资金预算指标</t>
  </si>
  <si>
    <t>提前下达2021年中央水利发展资金预算指标</t>
  </si>
  <si>
    <t>提前下达2021年中央动物防疫</t>
  </si>
  <si>
    <t>中央农业资源与生态保护资金</t>
  </si>
  <si>
    <t>提前下达2021年中央农机购置补贴</t>
  </si>
  <si>
    <t>山西省财政厅关于调整2021年农机购置补贴资金预算指标的通知</t>
  </si>
  <si>
    <t>提前下达中央和省级农田建设项目资金</t>
  </si>
  <si>
    <t>山西省财政厅关于调整下达2021年中央农田建设补助资金的通知</t>
  </si>
  <si>
    <t>提前下达中央和省级农田建设补助资金</t>
  </si>
  <si>
    <t>下达中央和省级农田建设补助资金</t>
  </si>
  <si>
    <t>提前下达2021年省级动物防疫等补助经费预算</t>
  </si>
  <si>
    <t>山西省财政厅关于提前下达2021年乡村环境治理补助资金的通知</t>
  </si>
  <si>
    <t>提前下达2021年中央财政林业改革发展资金预算指标</t>
  </si>
  <si>
    <t>提前下达2021年省级林业改革发展转移支付资金预算指标</t>
  </si>
  <si>
    <t>提前下达2021年省级水利转移支付（农业灌溉与小水电）</t>
  </si>
  <si>
    <t>提前下达2021年省级水利转移支付（水政监察基础设施与能力建设）</t>
  </si>
  <si>
    <t>提前下达2021年省级水利转移支付（水利技术推广）</t>
  </si>
  <si>
    <t>提前下达2021年省级水利转移支付（水土保持）</t>
  </si>
  <si>
    <t>提前下达2021年省级水利转移支付资金（基金）预算指标(七河)</t>
  </si>
  <si>
    <t>2021年省级水利转移支付资金（基金）预算指标(水利工程建设管理及维修养护)</t>
  </si>
  <si>
    <t>2021年省级水利转移支付资金（基金）预算指标（水利基本建设项目）</t>
  </si>
  <si>
    <t>2021年省级水利转移支付资金（基金）预算指标(水资源保护与管理)</t>
  </si>
  <si>
    <t>2021年省级水利转移支付资金（基金）预算指标(节水型社会补助项目)</t>
  </si>
  <si>
    <t>2021年省级水利转移支付资金（基金）预算指标(河湖长制建设与管理补助)</t>
  </si>
  <si>
    <t>2021年省级水利转移支付资金（基金）预算指标(水旱灾害防御补助)</t>
  </si>
  <si>
    <t>2021年省级水利转移支付资金（基金）预算指标(农村供水工程设施配套项目)</t>
  </si>
  <si>
    <t>下达2021年中央农业生产发展资金</t>
  </si>
  <si>
    <t>山西省财政厅关于下达2021年第三批中央水利救灾资金预算指标的通知</t>
  </si>
  <si>
    <t>关于下达2021年中央农业生产救灾资金（第三批）预算指标的通知</t>
  </si>
  <si>
    <t>调整部分2021年中央农业生产发展和省级乡村振兴资金预算指标的通知</t>
  </si>
  <si>
    <t>山西省财政厅关于下达第二批水利发展资金预算指标</t>
  </si>
  <si>
    <t>山西省财政厅关于下达2021年第二批中央农田建设补助资金预算指标的通知</t>
  </si>
  <si>
    <t>关于下达2021年中央农业生产救灾资金（第一批）预算指标的通知</t>
  </si>
  <si>
    <t>关于下达2021年乡村振兴专项（第一批）资金预算指标的通知</t>
  </si>
  <si>
    <t>山西省财政厅关于下达2021年乡村振兴资金（农村人居环境）预算指标的通知</t>
  </si>
  <si>
    <t>2021年第一批省级农业生产发展资金和第二批省级高标准农田资金预算指标的通知</t>
  </si>
  <si>
    <t>第二批农业生产发展资金</t>
  </si>
  <si>
    <t>关于下达2021年乡村振兴专项（第二批）资金预算指标的通知</t>
  </si>
  <si>
    <t>关于下达2021年渔业发展补助资金预算指标的通知</t>
  </si>
  <si>
    <t>关于下达2021年中央动物防疫等补助经费预算的通知</t>
  </si>
  <si>
    <t>关于下达2021年中央农业资源及生态保护补助资金预算的通知</t>
  </si>
  <si>
    <t>下达2021年第二批中央水利发展资金（小型水库除险加固）</t>
  </si>
  <si>
    <t>下达2021年第二批中央水利发展资金（河湖管护）</t>
  </si>
  <si>
    <t>关于下达2021年第二批中央农业生产发展资金的通知</t>
  </si>
  <si>
    <t>下达2021年中央财政水利救灾资金预算指标</t>
  </si>
  <si>
    <t>2021年中央财政第二批林业改革发展资金</t>
  </si>
  <si>
    <t>2020年第二批中央财政水利救灾资金预算指标的通知</t>
  </si>
  <si>
    <t>下达2021年主食糕品产业集群专项资金的通知</t>
  </si>
  <si>
    <t>　  交通运输共同财政事权转移支付收入</t>
  </si>
  <si>
    <t>山西省财政厅关于下达2021年车辆购置税中央补助资金（第四批）的通知</t>
  </si>
  <si>
    <t>关于下达2021年车辆购置税中央补助资金（第二批）的通知--省道新改建</t>
  </si>
  <si>
    <t>2021年车辆购置税中央补助资金（第二批）的通知--较大人口规模自然村通硬化路</t>
  </si>
  <si>
    <t>2021年车辆购置税中央补助资金（第二批）的通知 --建制村通双车道</t>
  </si>
  <si>
    <t>2021年车辆购置税中央补助资金（第二批）的通知 --乡镇通三级及以上公路</t>
  </si>
  <si>
    <t>2021年车辆购置税中央补助资金（第二批）的通知 --其他县乡公路改造</t>
  </si>
  <si>
    <t>2021年车辆购置税中央补助资金（第二批）的通知 --资源路产业路</t>
  </si>
  <si>
    <t>2021年车辆购置税中央补助资金（第二批）的通知 --危旧桥梁改造</t>
  </si>
  <si>
    <t>2021年车辆购置税中央补助资金（第二批）的通知 --村道生命安全防护工程</t>
  </si>
  <si>
    <t>2021年成品油增长性补助资金支出预算的通知--农村公路养护工程</t>
  </si>
  <si>
    <t>2021年成品油增长性补助资金支出预算的通知--四好农村路建设项目</t>
  </si>
  <si>
    <t>2021年成品油增长性补助资金支出预算的通知--三大板块旅游公路</t>
  </si>
  <si>
    <t>2021年成品油增长性补助资金支出预算的通知--市县运输管理费增长性补助</t>
  </si>
  <si>
    <t>山西省财政厅关于提前下达2021年省对市成品油税费改革转移支付的通知</t>
  </si>
  <si>
    <t xml:space="preserve">    住房保障共同财政事权转移支付收入</t>
  </si>
  <si>
    <t>提前下达2021年中央农村危房改造补助资金</t>
  </si>
  <si>
    <t>2021年农村危房改造省级补助资金</t>
  </si>
  <si>
    <t>2021年第二批中央农村危房改造补助资金</t>
  </si>
  <si>
    <t>2021年部分中央财政城镇保障性安居工程补助资金的通知</t>
  </si>
  <si>
    <t>2021年省级财政城镇低收入住房保障家庭租赁补贴资金的通知</t>
  </si>
  <si>
    <t>2021年中央财政城镇保障性安居工程补助资金的通知</t>
  </si>
  <si>
    <t xml:space="preserve">    灾害防治及应急管理共同财政事权转移支付收入</t>
  </si>
  <si>
    <t xml:space="preserve">    山西省财政厅关于下达2021年中央自然灾害救灾资金支出预算的通知</t>
  </si>
  <si>
    <t xml:space="preserve">    2021年中央和省级自然灾害救灾资金（冬春救助）支出预算的通知</t>
  </si>
  <si>
    <t xml:space="preserve">    2021年中央自然灾害救灾资金（洪涝灾害）支出预算的通知</t>
  </si>
  <si>
    <t>其他一般性转移支付收入</t>
  </si>
  <si>
    <t>农村财会人员培训费</t>
  </si>
  <si>
    <t>提前下达2021年省直单位选派农村第一书记工作经费</t>
  </si>
  <si>
    <t>关于下达2021年支持新能源汽车发展资金的通知</t>
  </si>
  <si>
    <t>追加2021年野猪危害防控综合试点省级补助资金</t>
  </si>
  <si>
    <t xml:space="preserve">    专项上解</t>
  </si>
  <si>
    <t xml:space="preserve">      2021年对口援疆资金</t>
  </si>
  <si>
    <t xml:space="preserve">      体制管理型直管县基数上解</t>
  </si>
  <si>
    <t xml:space="preserve">      市级对体制管理型直管县配套基数上解</t>
  </si>
  <si>
    <t xml:space="preserve">      大秦铁路山西侯禹有限公司税收上解基数（晋财预[2016]5号）</t>
  </si>
  <si>
    <t xml:space="preserve">      水资源税专项上解基数</t>
  </si>
  <si>
    <t xml:space="preserve">      医疗卫生领域财政事权和支出责任划分上解基数（运财社[2020]25号）</t>
  </si>
  <si>
    <t xml:space="preserve">      教育领域财政事权上解基数（晋财教[2020]30号）</t>
  </si>
  <si>
    <t xml:space="preserve">      公共文化领域财政事权上解基数（晋财文[2021]85号、运财教[2021]94号）</t>
  </si>
  <si>
    <t xml:space="preserve">      国防领域上划基数（运财行[2021]10号）</t>
  </si>
  <si>
    <t xml:space="preserve">      城区公交补贴专项上解（运财建[2019]104号）</t>
  </si>
  <si>
    <t xml:space="preserve">      2021年中心城区公交财政补贴上解（运财建[2021]85号）</t>
  </si>
  <si>
    <t xml:space="preserve">      关于可再生能源电价附加增值税返还资金地方扣款（运财建[2021]95号）</t>
  </si>
  <si>
    <t xml:space="preserve">      2021年农业综合开发财政有偿资金上解（运财农[2021]80号）</t>
  </si>
  <si>
    <t xml:space="preserve">      2020年增值税留抵退税上解（运财预[2021]19号）</t>
  </si>
  <si>
    <t xml:space="preserve">      2020年汾河生态供水水费结算（运财农[2021]53号）</t>
  </si>
  <si>
    <t xml:space="preserve">      2019-2020年环境空气质量奖惩资金专项上解（晋财建二[2020]173号）</t>
  </si>
  <si>
    <t xml:space="preserve">      2020-2021年环境空气质量奖惩资金专项上解（运财资环[2021]88号）</t>
  </si>
  <si>
    <t xml:space="preserve">      2019-2020年跨界断面水质考核生态补偿金专项上解（运财资环[2021]89号）</t>
  </si>
  <si>
    <t xml:space="preserve">      2020年再融资债券到期还本</t>
  </si>
  <si>
    <t xml:space="preserve">      再融资债券置换2020年政府债券到期本金</t>
  </si>
  <si>
    <t xml:space="preserve">      财力还2020年政府债券到期本金</t>
  </si>
  <si>
    <t xml:space="preserve">    体制上解合计</t>
  </si>
  <si>
    <t xml:space="preserve">      原体制上解</t>
  </si>
  <si>
    <t xml:space="preserve">      出口退税专项上解支出</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</si>
</sst>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_);[Red]\(0.0\)"/>
    <numFmt numFmtId="178" formatCode="0.00_ "/>
    <numFmt numFmtId="179" formatCode="0.0_ "/>
    <numFmt numFmtId="180" formatCode="0_ "/>
    <numFmt numFmtId="181" formatCode="0.0"/>
  </numFmts>
  <fonts count="32">
    <font>
      <sz val="11"/>
      <color theme="1"/>
      <name val="宋体"/>
      <charset val="134"/>
      <scheme val="minor"/>
    </font>
    <font>
      <sz val="10"/>
      <name val="楷体"/>
      <charset val="134"/>
    </font>
    <font>
      <sz val="12"/>
      <name val="楷体"/>
      <charset val="134"/>
    </font>
    <font>
      <sz val="12"/>
      <name val="宋体"/>
      <charset val="134"/>
    </font>
    <font>
      <sz val="10"/>
      <name val="宋体"/>
      <charset val="134"/>
    </font>
    <font>
      <sz val="11"/>
      <name val="楷体"/>
      <charset val="134"/>
    </font>
    <font>
      <b/>
      <sz val="18"/>
      <name val="楷体"/>
      <charset val="134"/>
    </font>
    <font>
      <b/>
      <sz val="10"/>
      <name val="宋体"/>
      <charset val="134"/>
    </font>
    <font>
      <sz val="11"/>
      <name val="宋体"/>
      <charset val="134"/>
    </font>
    <font>
      <b/>
      <sz val="10"/>
      <color indexed="10"/>
      <name val="宋体"/>
      <charset val="134"/>
    </font>
    <font>
      <sz val="10"/>
      <color indexed="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b/>
      <sz val="9"/>
      <name val="宋体"/>
      <charset val="134"/>
    </font>
  </fonts>
  <fills count="4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13"/>
        <bgColor indexed="64"/>
      </patternFill>
    </fill>
    <fill>
      <patternFill patternType="solid">
        <fgColor indexed="5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2"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3" fillId="13"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7" applyNumberFormat="0" applyFont="0" applyAlignment="0" applyProtection="0">
      <alignment vertical="center"/>
    </xf>
    <xf numFmtId="0" fontId="14" fillId="16"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 fillId="0" borderId="0"/>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17" borderId="0" applyNumberFormat="0" applyBorder="0" applyAlignment="0" applyProtection="0">
      <alignment vertical="center"/>
    </xf>
    <xf numFmtId="0" fontId="17" fillId="0" borderId="9" applyNumberFormat="0" applyFill="0" applyAlignment="0" applyProtection="0">
      <alignment vertical="center"/>
    </xf>
    <xf numFmtId="0" fontId="14" fillId="18" borderId="0" applyNumberFormat="0" applyBorder="0" applyAlignment="0" applyProtection="0">
      <alignment vertical="center"/>
    </xf>
    <xf numFmtId="0" fontId="23" fillId="19" borderId="10" applyNumberFormat="0" applyAlignment="0" applyProtection="0">
      <alignment vertical="center"/>
    </xf>
    <xf numFmtId="0" fontId="24" fillId="19" borderId="6" applyNumberFormat="0" applyAlignment="0" applyProtection="0">
      <alignment vertical="center"/>
    </xf>
    <xf numFmtId="0" fontId="25" fillId="20" borderId="11" applyNumberFormat="0" applyAlignment="0" applyProtection="0">
      <alignment vertical="center"/>
    </xf>
    <xf numFmtId="0" fontId="11" fillId="21" borderId="0" applyNumberFormat="0" applyBorder="0" applyAlignment="0" applyProtection="0">
      <alignment vertical="center"/>
    </xf>
    <xf numFmtId="0" fontId="14" fillId="22"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11"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14" fillId="35" borderId="0" applyNumberFormat="0" applyBorder="0" applyAlignment="0" applyProtection="0">
      <alignment vertical="center"/>
    </xf>
    <xf numFmtId="0" fontId="11" fillId="36" borderId="0" applyNumberFormat="0" applyBorder="0" applyAlignment="0" applyProtection="0">
      <alignment vertical="center"/>
    </xf>
    <xf numFmtId="0" fontId="14" fillId="37" borderId="0" applyNumberFormat="0" applyBorder="0" applyAlignment="0" applyProtection="0">
      <alignment vertical="center"/>
    </xf>
    <xf numFmtId="0" fontId="14" fillId="38" borderId="0" applyNumberFormat="0" applyBorder="0" applyAlignment="0" applyProtection="0">
      <alignment vertical="center"/>
    </xf>
    <xf numFmtId="0" fontId="11" fillId="39" borderId="0" applyNumberFormat="0" applyBorder="0" applyAlignment="0" applyProtection="0">
      <alignment vertical="center"/>
    </xf>
    <xf numFmtId="0" fontId="14" fillId="40" borderId="0" applyNumberFormat="0" applyBorder="0" applyAlignment="0" applyProtection="0">
      <alignment vertical="center"/>
    </xf>
    <xf numFmtId="0" fontId="3" fillId="0" borderId="0"/>
  </cellStyleXfs>
  <cellXfs count="99">
    <xf numFmtId="0" fontId="0" fillId="0" borderId="0" xfId="0">
      <alignment vertical="center"/>
    </xf>
    <xf numFmtId="0" fontId="1" fillId="0" borderId="0" xfId="19" applyFont="1"/>
    <xf numFmtId="0" fontId="2" fillId="2" borderId="0" xfId="19" applyFont="1" applyFill="1"/>
    <xf numFmtId="0" fontId="2" fillId="0" borderId="0" xfId="19" applyFont="1" applyFill="1"/>
    <xf numFmtId="0" fontId="3" fillId="0" borderId="0" xfId="19" applyFont="1"/>
    <xf numFmtId="0" fontId="4" fillId="0" borderId="0" xfId="19" applyFont="1"/>
    <xf numFmtId="0" fontId="3" fillId="2" borderId="0" xfId="50" applyFont="1" applyFill="1"/>
    <xf numFmtId="0" fontId="5" fillId="2" borderId="0" xfId="19" applyFont="1" applyFill="1"/>
    <xf numFmtId="0" fontId="2" fillId="0" borderId="0" xfId="19" applyFont="1"/>
    <xf numFmtId="176" fontId="3" fillId="2" borderId="0" xfId="50" applyNumberFormat="1" applyFont="1" applyFill="1"/>
    <xf numFmtId="177" fontId="5" fillId="2" borderId="0" xfId="19" applyNumberFormat="1" applyFont="1" applyFill="1"/>
    <xf numFmtId="0" fontId="6" fillId="2" borderId="0" xfId="50" applyFont="1" applyFill="1" applyAlignment="1">
      <alignment horizontal="center"/>
    </xf>
    <xf numFmtId="1" fontId="4" fillId="2" borderId="0" xfId="19" applyNumberFormat="1" applyFont="1" applyFill="1"/>
    <xf numFmtId="0" fontId="1" fillId="2" borderId="1" xfId="19" applyFont="1" applyFill="1" applyBorder="1" applyAlignment="1"/>
    <xf numFmtId="0" fontId="7" fillId="3" borderId="2" xfId="19" applyFont="1" applyFill="1" applyBorder="1" applyAlignment="1">
      <alignment horizontal="center" vertical="center"/>
    </xf>
    <xf numFmtId="0" fontId="4" fillId="3" borderId="2" xfId="19" applyFont="1" applyFill="1" applyBorder="1" applyAlignment="1">
      <alignment horizontal="center" vertical="center" wrapText="1"/>
    </xf>
    <xf numFmtId="0" fontId="7" fillId="3" borderId="2" xfId="50" applyNumberFormat="1" applyFont="1" applyFill="1" applyBorder="1" applyAlignment="1" applyProtection="1">
      <alignment vertical="center"/>
    </xf>
    <xf numFmtId="179" fontId="4" fillId="0" borderId="2" xfId="19" applyNumberFormat="1" applyFont="1" applyFill="1" applyBorder="1" applyAlignment="1">
      <alignment horizontal="right" vertical="center"/>
    </xf>
    <xf numFmtId="179" fontId="4" fillId="2" borderId="2" xfId="19" applyNumberFormat="1" applyFont="1" applyFill="1" applyBorder="1" applyAlignment="1">
      <alignment horizontal="right" vertical="center"/>
    </xf>
    <xf numFmtId="0" fontId="4" fillId="3" borderId="2" xfId="50" applyNumberFormat="1" applyFont="1" applyFill="1" applyBorder="1" applyAlignment="1" applyProtection="1">
      <alignment vertical="center"/>
    </xf>
    <xf numFmtId="179" fontId="4" fillId="2" borderId="2" xfId="50" applyNumberFormat="1" applyFont="1" applyFill="1" applyBorder="1" applyAlignment="1">
      <alignment horizontal="right" vertical="center" wrapText="1"/>
    </xf>
    <xf numFmtId="0" fontId="4" fillId="3" borderId="2" xfId="0" applyNumberFormat="1" applyFont="1" applyFill="1" applyBorder="1" applyAlignment="1" applyProtection="1">
      <alignment vertical="center"/>
    </xf>
    <xf numFmtId="0" fontId="4" fillId="3" borderId="3" xfId="0" applyNumberFormat="1" applyFont="1" applyFill="1" applyBorder="1" applyAlignment="1" applyProtection="1">
      <alignment vertical="center"/>
    </xf>
    <xf numFmtId="0" fontId="4" fillId="0" borderId="3" xfId="0" applyNumberFormat="1" applyFont="1" applyFill="1" applyBorder="1" applyAlignment="1" applyProtection="1">
      <alignment vertical="center"/>
    </xf>
    <xf numFmtId="0" fontId="4" fillId="0" borderId="2" xfId="0" applyNumberFormat="1" applyFont="1" applyFill="1" applyBorder="1" applyAlignment="1" applyProtection="1">
      <alignment vertical="center"/>
    </xf>
    <xf numFmtId="179" fontId="4" fillId="0" borderId="2" xfId="0" applyNumberFormat="1" applyFont="1" applyFill="1" applyBorder="1" applyAlignment="1" applyProtection="1">
      <alignment vertical="center"/>
    </xf>
    <xf numFmtId="179" fontId="4" fillId="2" borderId="2" xfId="50" applyNumberFormat="1" applyFont="1" applyFill="1" applyBorder="1" applyAlignment="1">
      <alignment horizontal="right" vertical="center"/>
    </xf>
    <xf numFmtId="0" fontId="7" fillId="4" borderId="2" xfId="50" applyNumberFormat="1" applyFont="1" applyFill="1" applyBorder="1" applyAlignment="1" applyProtection="1">
      <alignment vertical="center"/>
    </xf>
    <xf numFmtId="179" fontId="4" fillId="4" borderId="2" xfId="19" applyNumberFormat="1" applyFont="1" applyFill="1" applyBorder="1" applyAlignment="1">
      <alignment horizontal="right" vertical="center"/>
    </xf>
    <xf numFmtId="0" fontId="7" fillId="3" borderId="2" xfId="0" applyNumberFormat="1" applyFont="1" applyFill="1" applyBorder="1" applyAlignment="1" applyProtection="1">
      <alignment vertical="center"/>
    </xf>
    <xf numFmtId="179" fontId="3" fillId="0" borderId="2" xfId="19" applyNumberFormat="1" applyFont="1" applyBorder="1"/>
    <xf numFmtId="179" fontId="8" fillId="2" borderId="2" xfId="19" applyNumberFormat="1" applyFont="1" applyFill="1" applyBorder="1"/>
    <xf numFmtId="179" fontId="2" fillId="0" borderId="0" xfId="19" applyNumberFormat="1" applyFont="1"/>
    <xf numFmtId="0" fontId="7" fillId="4" borderId="2" xfId="0" applyNumberFormat="1" applyFont="1" applyFill="1" applyBorder="1" applyAlignment="1" applyProtection="1">
      <alignment vertical="center"/>
    </xf>
    <xf numFmtId="0" fontId="7" fillId="3" borderId="2" xfId="50" applyNumberFormat="1" applyFont="1" applyFill="1" applyBorder="1" applyAlignment="1" applyProtection="1">
      <alignment horizontal="center" vertical="center"/>
    </xf>
    <xf numFmtId="0" fontId="7" fillId="4" borderId="2" xfId="50" applyNumberFormat="1" applyFont="1" applyFill="1" applyBorder="1" applyAlignment="1" applyProtection="1">
      <alignment horizontal="left" vertical="center"/>
    </xf>
    <xf numFmtId="179" fontId="4" fillId="4" borderId="2" xfId="19" applyNumberFormat="1" applyFont="1" applyFill="1" applyBorder="1" applyAlignment="1" applyProtection="1">
      <alignment horizontal="right" vertical="center"/>
    </xf>
    <xf numFmtId="3" fontId="7" fillId="3" borderId="2" xfId="50" applyNumberFormat="1" applyFont="1" applyFill="1" applyBorder="1" applyAlignment="1" applyProtection="1">
      <alignment horizontal="left" vertical="center"/>
    </xf>
    <xf numFmtId="0" fontId="4" fillId="3" borderId="4" xfId="0" applyNumberFormat="1" applyFont="1" applyFill="1" applyBorder="1" applyAlignment="1" applyProtection="1">
      <alignment vertical="center"/>
    </xf>
    <xf numFmtId="0" fontId="4" fillId="0" borderId="4" xfId="0" applyNumberFormat="1" applyFont="1" applyFill="1" applyBorder="1" applyAlignment="1" applyProtection="1">
      <alignment vertical="center"/>
    </xf>
    <xf numFmtId="3" fontId="4" fillId="3" borderId="2" xfId="50" applyNumberFormat="1" applyFont="1" applyFill="1" applyBorder="1" applyAlignment="1" applyProtection="1">
      <alignment horizontal="left" vertical="center"/>
    </xf>
    <xf numFmtId="179" fontId="8" fillId="0" borderId="2" xfId="19" applyNumberFormat="1" applyFont="1" applyFill="1" applyBorder="1"/>
    <xf numFmtId="3" fontId="7" fillId="5" borderId="2" xfId="50" applyNumberFormat="1" applyFont="1" applyFill="1" applyBorder="1" applyAlignment="1" applyProtection="1">
      <alignment horizontal="left" vertical="center"/>
    </xf>
    <xf numFmtId="179" fontId="4" fillId="5" borderId="2" xfId="19" applyNumberFormat="1" applyFont="1" applyFill="1" applyBorder="1" applyAlignment="1">
      <alignment horizontal="right" vertical="center"/>
    </xf>
    <xf numFmtId="0" fontId="7" fillId="3" borderId="5" xfId="50" applyNumberFormat="1" applyFont="1" applyFill="1" applyBorder="1" applyAlignment="1" applyProtection="1">
      <alignment horizontal="center" vertical="center"/>
    </xf>
    <xf numFmtId="3" fontId="9" fillId="2" borderId="2" xfId="50" applyNumberFormat="1" applyFont="1" applyFill="1" applyBorder="1" applyAlignment="1">
      <alignment vertical="center"/>
    </xf>
    <xf numFmtId="179" fontId="10" fillId="0" borderId="2" xfId="50" applyNumberFormat="1" applyFont="1" applyBorder="1" applyAlignment="1" applyProtection="1">
      <alignment horizontal="center" vertical="center"/>
    </xf>
    <xf numFmtId="180" fontId="10" fillId="0" borderId="2" xfId="50" applyNumberFormat="1" applyFont="1" applyBorder="1" applyAlignment="1" applyProtection="1">
      <alignment horizontal="center" vertical="center"/>
    </xf>
    <xf numFmtId="0" fontId="4" fillId="6" borderId="2" xfId="50" applyFont="1" applyFill="1" applyBorder="1" applyAlignment="1">
      <alignment vertical="center"/>
    </xf>
    <xf numFmtId="178" fontId="4" fillId="2" borderId="2" xfId="19" applyNumberFormat="1" applyFont="1" applyFill="1" applyBorder="1" applyAlignment="1">
      <alignment horizontal="right" vertical="center"/>
    </xf>
    <xf numFmtId="0" fontId="4" fillId="6" borderId="2" xfId="50" applyFont="1" applyFill="1" applyBorder="1" applyAlignment="1">
      <alignment horizontal="left" vertical="center"/>
    </xf>
    <xf numFmtId="178" fontId="4" fillId="2" borderId="4" xfId="50" applyNumberFormat="1" applyFont="1" applyFill="1" applyBorder="1" applyAlignment="1">
      <alignment horizontal="right" vertical="center" wrapText="1"/>
    </xf>
    <xf numFmtId="0" fontId="4" fillId="6" borderId="2" xfId="50" applyFont="1" applyFill="1" applyBorder="1" applyAlignment="1">
      <alignment horizontal="left" vertical="center" indent="1"/>
    </xf>
    <xf numFmtId="178" fontId="4" fillId="7" borderId="4" xfId="50" applyNumberFormat="1" applyFont="1" applyFill="1" applyBorder="1" applyAlignment="1">
      <alignment horizontal="right" vertical="center" wrapText="1"/>
    </xf>
    <xf numFmtId="178" fontId="4" fillId="2" borderId="2" xfId="50" applyNumberFormat="1" applyFont="1" applyFill="1" applyBorder="1" applyAlignment="1">
      <alignment horizontal="right" vertical="center"/>
    </xf>
    <xf numFmtId="178" fontId="4" fillId="0" borderId="2" xfId="19" applyNumberFormat="1" applyFont="1" applyFill="1" applyBorder="1" applyAlignment="1">
      <alignment horizontal="right" vertical="center"/>
    </xf>
    <xf numFmtId="0" fontId="4" fillId="0" borderId="2" xfId="50" applyFont="1" applyFill="1" applyBorder="1" applyAlignment="1">
      <alignment vertical="center"/>
    </xf>
    <xf numFmtId="0" fontId="4" fillId="3" borderId="2" xfId="19" applyFont="1" applyFill="1" applyBorder="1" applyAlignment="1">
      <alignment vertical="center"/>
    </xf>
    <xf numFmtId="179" fontId="4" fillId="3" borderId="2" xfId="19" applyNumberFormat="1" applyFont="1" applyFill="1" applyBorder="1" applyAlignment="1">
      <alignment horizontal="right" vertical="center"/>
    </xf>
    <xf numFmtId="0" fontId="4" fillId="4" borderId="2" xfId="19" applyFont="1" applyFill="1" applyBorder="1" applyAlignment="1">
      <alignment vertical="center"/>
    </xf>
    <xf numFmtId="0" fontId="4" fillId="0" borderId="2" xfId="50" applyNumberFormat="1" applyFont="1" applyFill="1" applyBorder="1" applyAlignment="1" applyProtection="1">
      <alignment horizontal="left" vertical="center" indent="1"/>
    </xf>
    <xf numFmtId="178" fontId="4" fillId="0" borderId="2" xfId="19" applyNumberFormat="1" applyFont="1" applyFill="1" applyBorder="1" applyAlignment="1">
      <alignment horizontal="right" vertical="center" wrapText="1"/>
    </xf>
    <xf numFmtId="0" fontId="4" fillId="0" borderId="2" xfId="19" applyFont="1" applyFill="1" applyBorder="1" applyAlignment="1">
      <alignment horizontal="left" vertical="center" indent="2"/>
    </xf>
    <xf numFmtId="49" fontId="4" fillId="0" borderId="2" xfId="50" applyNumberFormat="1" applyFont="1" applyFill="1" applyBorder="1" applyAlignment="1" applyProtection="1">
      <alignment horizontal="left" vertical="center" indent="2"/>
      <protection locked="0"/>
    </xf>
    <xf numFmtId="0" fontId="4" fillId="0" borderId="2" xfId="50" applyFont="1" applyFill="1" applyBorder="1" applyAlignment="1">
      <alignment horizontal="left" vertical="center" wrapText="1" indent="2"/>
    </xf>
    <xf numFmtId="0" fontId="4" fillId="2" borderId="2" xfId="19" applyFont="1" applyFill="1" applyBorder="1" applyAlignment="1">
      <alignment vertical="center"/>
    </xf>
    <xf numFmtId="0" fontId="4" fillId="5" borderId="2" xfId="19" applyFont="1" applyFill="1" applyBorder="1" applyAlignment="1">
      <alignment horizontal="left" vertical="center" indent="1"/>
    </xf>
    <xf numFmtId="0" fontId="4" fillId="2" borderId="2" xfId="19" applyFont="1" applyFill="1" applyBorder="1" applyAlignment="1">
      <alignment horizontal="left" vertical="center" indent="2"/>
    </xf>
    <xf numFmtId="0" fontId="4" fillId="5" borderId="2" xfId="50" applyFont="1" applyFill="1" applyBorder="1" applyAlignment="1">
      <alignment horizontal="left" vertical="center" wrapText="1" indent="1"/>
    </xf>
    <xf numFmtId="179" fontId="4" fillId="2" borderId="2" xfId="19" applyNumberFormat="1" applyFont="1" applyFill="1" applyBorder="1" applyAlignment="1">
      <alignment horizontal="right"/>
    </xf>
    <xf numFmtId="179" fontId="4" fillId="0" borderId="2" xfId="19" applyNumberFormat="1" applyFont="1" applyFill="1" applyBorder="1" applyAlignment="1">
      <alignment horizontal="right"/>
    </xf>
    <xf numFmtId="49" fontId="4" fillId="5" borderId="2" xfId="50" applyNumberFormat="1" applyFont="1" applyFill="1" applyBorder="1" applyAlignment="1">
      <alignment horizontal="left" vertical="center" indent="1"/>
    </xf>
    <xf numFmtId="0" fontId="4" fillId="5" borderId="2" xfId="50" applyNumberFormat="1" applyFont="1" applyFill="1" applyBorder="1" applyAlignment="1" applyProtection="1">
      <alignment horizontal="left" vertical="center" indent="1"/>
    </xf>
    <xf numFmtId="0" fontId="4" fillId="2" borderId="2" xfId="50" applyFont="1" applyFill="1" applyBorder="1" applyAlignment="1">
      <alignment horizontal="left" vertical="center" indent="2"/>
    </xf>
    <xf numFmtId="0" fontId="4" fillId="5" borderId="2" xfId="50" applyFont="1" applyFill="1" applyBorder="1" applyAlignment="1">
      <alignment horizontal="left" vertical="center" indent="1"/>
    </xf>
    <xf numFmtId="0" fontId="4" fillId="8" borderId="2" xfId="50" applyFont="1" applyFill="1" applyBorder="1" applyAlignment="1">
      <alignment horizontal="left" vertical="center" wrapText="1" indent="2"/>
    </xf>
    <xf numFmtId="3" fontId="4" fillId="5" borderId="2" xfId="50" applyNumberFormat="1" applyFont="1" applyFill="1" applyBorder="1" applyAlignment="1">
      <alignment horizontal="left" vertical="center" indent="1"/>
    </xf>
    <xf numFmtId="0" fontId="4" fillId="0" borderId="2" xfId="50" applyFont="1" applyFill="1" applyBorder="1" applyAlignment="1">
      <alignment horizontal="left" vertical="center" indent="2"/>
    </xf>
    <xf numFmtId="0" fontId="4" fillId="5" borderId="2" xfId="50" applyFont="1" applyFill="1" applyBorder="1" applyAlignment="1">
      <alignment vertical="center"/>
    </xf>
    <xf numFmtId="0" fontId="4" fillId="0" borderId="2" xfId="50" applyFont="1" applyBorder="1"/>
    <xf numFmtId="0" fontId="4" fillId="5" borderId="2" xfId="50" applyFont="1" applyFill="1" applyBorder="1"/>
    <xf numFmtId="0" fontId="4" fillId="0" borderId="2" xfId="50" applyFont="1" applyFill="1" applyBorder="1"/>
    <xf numFmtId="0" fontId="4" fillId="4" borderId="2" xfId="50" applyFont="1" applyFill="1" applyBorder="1"/>
    <xf numFmtId="0" fontId="4" fillId="4" borderId="2" xfId="19" applyFont="1" applyFill="1" applyBorder="1"/>
    <xf numFmtId="0" fontId="4" fillId="9" borderId="2" xfId="50" applyFont="1" applyFill="1" applyBorder="1"/>
    <xf numFmtId="179" fontId="4" fillId="9" borderId="2" xfId="19" applyNumberFormat="1" applyFont="1" applyFill="1" applyBorder="1" applyAlignment="1">
      <alignment horizontal="right" vertical="center"/>
    </xf>
    <xf numFmtId="179" fontId="4" fillId="0" borderId="2" xfId="50" applyNumberFormat="1" applyFont="1" applyBorder="1" applyAlignment="1">
      <alignment horizontal="right" vertical="center"/>
    </xf>
    <xf numFmtId="0" fontId="4" fillId="2" borderId="2" xfId="19" applyFont="1" applyFill="1" applyBorder="1"/>
    <xf numFmtId="3" fontId="4" fillId="9" borderId="2" xfId="50" applyNumberFormat="1" applyFont="1" applyFill="1" applyBorder="1" applyAlignment="1" applyProtection="1">
      <alignment horizontal="left" vertical="center"/>
    </xf>
    <xf numFmtId="0" fontId="4" fillId="0" borderId="0" xfId="50" applyFont="1" applyFill="1" applyAlignment="1">
      <alignment vertical="center"/>
    </xf>
    <xf numFmtId="3" fontId="4" fillId="0" borderId="2" xfId="50" applyNumberFormat="1" applyFont="1" applyFill="1" applyBorder="1" applyAlignment="1" applyProtection="1">
      <alignment horizontal="left" vertical="center"/>
    </xf>
    <xf numFmtId="0" fontId="4" fillId="9" borderId="2" xfId="19" applyFont="1" applyFill="1" applyBorder="1"/>
    <xf numFmtId="181" fontId="4" fillId="2" borderId="2" xfId="19" applyNumberFormat="1" applyFont="1" applyFill="1" applyBorder="1"/>
    <xf numFmtId="0" fontId="4" fillId="2" borderId="2" xfId="50" applyFont="1" applyFill="1" applyBorder="1" applyAlignment="1">
      <alignment vertical="center"/>
    </xf>
    <xf numFmtId="0" fontId="4" fillId="2" borderId="0" xfId="19" applyFont="1" applyFill="1"/>
    <xf numFmtId="181" fontId="4" fillId="2" borderId="0" xfId="19" applyNumberFormat="1" applyFont="1" applyFill="1"/>
    <xf numFmtId="181" fontId="1" fillId="2" borderId="0" xfId="19" applyNumberFormat="1" applyFont="1" applyFill="1"/>
    <xf numFmtId="0" fontId="3" fillId="2" borderId="0" xfId="19" applyFont="1" applyFill="1"/>
    <xf numFmtId="181" fontId="5" fillId="2" borderId="0" xfId="19" applyNumberFormat="1" applyFont="1" applyFill="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_2001年各县结算单"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鹎%U龡&amp;H?_x0008__x001c__x001c_?_x0007__x0001__x0001_"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95"/>
  <sheetViews>
    <sheetView tabSelected="1" workbookViewId="0">
      <selection activeCell="A252" sqref="A252"/>
    </sheetView>
  </sheetViews>
  <sheetFormatPr defaultColWidth="9" defaultRowHeight="14.25" outlineLevelCol="3"/>
  <cols>
    <col min="1" max="1" width="55.25" style="6" customWidth="1"/>
    <col min="2" max="2" width="17" style="7" customWidth="1"/>
    <col min="3" max="16384" width="9" style="8"/>
  </cols>
  <sheetData>
    <row r="1" spans="1:2">
      <c r="A1" s="9"/>
      <c r="B1" s="10"/>
    </row>
    <row r="2" ht="22.5" spans="1:2">
      <c r="A2" s="11" t="s">
        <v>0</v>
      </c>
      <c r="B2" s="11"/>
    </row>
    <row r="3" s="1" customFormat="1" ht="12" spans="1:2">
      <c r="A3" s="12"/>
      <c r="B3" s="13"/>
    </row>
    <row r="4" ht="13.5" spans="1:2">
      <c r="A4" s="14" t="s">
        <v>1</v>
      </c>
      <c r="B4" s="15" t="s">
        <v>2</v>
      </c>
    </row>
    <row r="5" s="2" customFormat="1" spans="1:2">
      <c r="A5" s="16" t="s">
        <v>3</v>
      </c>
      <c r="B5" s="17">
        <v>39853</v>
      </c>
    </row>
    <row r="6" s="2" customFormat="1" spans="1:2">
      <c r="A6" s="16" t="s">
        <v>4</v>
      </c>
      <c r="B6" s="18">
        <f t="shared" ref="B6" si="0">SUM(B7,B14,B50)</f>
        <v>240102</v>
      </c>
    </row>
    <row r="7" s="2" customFormat="1" spans="1:2">
      <c r="A7" s="16" t="s">
        <v>5</v>
      </c>
      <c r="B7" s="17">
        <f t="shared" ref="B7" si="1">SUM(B8:B13)</f>
        <v>3183</v>
      </c>
    </row>
    <row r="8" s="2" customFormat="1" spans="1:2">
      <c r="A8" s="19" t="s">
        <v>6</v>
      </c>
      <c r="B8" s="17">
        <v>148</v>
      </c>
    </row>
    <row r="9" s="2" customFormat="1" spans="1:2">
      <c r="A9" s="19" t="s">
        <v>7</v>
      </c>
      <c r="B9" s="18">
        <v>547</v>
      </c>
    </row>
    <row r="10" s="2" customFormat="1" spans="1:2">
      <c r="A10" s="19" t="s">
        <v>8</v>
      </c>
      <c r="B10" s="18">
        <v>1881</v>
      </c>
    </row>
    <row r="11" s="2" customFormat="1" spans="1:2">
      <c r="A11" s="19" t="s">
        <v>9</v>
      </c>
      <c r="B11" s="20">
        <v>1</v>
      </c>
    </row>
    <row r="12" s="2" customFormat="1" spans="1:2">
      <c r="A12" s="19" t="s">
        <v>10</v>
      </c>
      <c r="B12" s="20">
        <v>606</v>
      </c>
    </row>
    <row r="13" s="2" customFormat="1" spans="1:2">
      <c r="A13" s="19" t="s">
        <v>11</v>
      </c>
      <c r="B13" s="17"/>
    </row>
    <row r="14" s="2" customFormat="1" spans="1:2">
      <c r="A14" s="16" t="s">
        <v>12</v>
      </c>
      <c r="B14" s="18">
        <f t="shared" ref="B14" si="2">SUM(B15:B49)</f>
        <v>220844</v>
      </c>
    </row>
    <row r="15" s="2" customFormat="1" spans="1:2">
      <c r="A15" s="19" t="s">
        <v>13</v>
      </c>
      <c r="B15" s="18"/>
    </row>
    <row r="16" s="3" customFormat="1" spans="1:2">
      <c r="A16" s="19" t="s">
        <v>14</v>
      </c>
      <c r="B16" s="18">
        <f t="shared" ref="B16" si="3">B327</f>
        <v>94450</v>
      </c>
    </row>
    <row r="17" s="2" customFormat="1" spans="1:2">
      <c r="A17" s="19" t="s">
        <v>15</v>
      </c>
      <c r="B17" s="17">
        <f t="shared" ref="B17" si="4">B342</f>
        <v>30906</v>
      </c>
    </row>
    <row r="18" s="2" customFormat="1" spans="1:2">
      <c r="A18" s="19" t="s">
        <v>16</v>
      </c>
      <c r="B18" s="18">
        <f t="shared" ref="B18" si="5">B239</f>
        <v>1708</v>
      </c>
    </row>
    <row r="19" s="2" customFormat="1" spans="1:2">
      <c r="A19" s="19" t="s">
        <v>17</v>
      </c>
      <c r="B19" s="17">
        <f t="shared" ref="B19" si="6">B348</f>
        <v>0</v>
      </c>
    </row>
    <row r="20" s="2" customFormat="1" spans="1:2">
      <c r="A20" s="19" t="s">
        <v>18</v>
      </c>
      <c r="B20" s="17">
        <f t="shared" ref="B20" si="7">B352</f>
        <v>0</v>
      </c>
    </row>
    <row r="21" s="2" customFormat="1" spans="1:2">
      <c r="A21" s="19" t="s">
        <v>19</v>
      </c>
      <c r="B21" s="18">
        <f t="shared" ref="B21" si="8">B355</f>
        <v>1100</v>
      </c>
    </row>
    <row r="22" s="2" customFormat="1" spans="1:2">
      <c r="A22" s="19" t="s">
        <v>20</v>
      </c>
      <c r="B22" s="18">
        <f t="shared" ref="B22" si="9">B359</f>
        <v>0</v>
      </c>
    </row>
    <row r="23" s="2" customFormat="1" spans="1:2">
      <c r="A23" s="19" t="s">
        <v>21</v>
      </c>
      <c r="B23" s="18">
        <f t="shared" ref="B23" si="10">B362</f>
        <v>20412</v>
      </c>
    </row>
    <row r="24" s="2" customFormat="1" spans="1:2">
      <c r="A24" s="19" t="s">
        <v>22</v>
      </c>
      <c r="B24" s="18">
        <f t="shared" ref="B24" si="11">B389</f>
        <v>0</v>
      </c>
    </row>
    <row r="25" s="2" customFormat="1" spans="1:2">
      <c r="A25" s="19" t="s">
        <v>23</v>
      </c>
      <c r="B25" s="18"/>
    </row>
    <row r="26" s="2" customFormat="1" spans="1:2">
      <c r="A26" s="21" t="s">
        <v>24</v>
      </c>
      <c r="B26" s="18"/>
    </row>
    <row r="27" ht="13.5" spans="1:2">
      <c r="A27" s="19" t="s">
        <v>25</v>
      </c>
      <c r="B27" s="18">
        <f t="shared" ref="B27" si="12">B394</f>
        <v>1808</v>
      </c>
    </row>
    <row r="28" ht="13.5" spans="1:2">
      <c r="A28" s="22" t="s">
        <v>26</v>
      </c>
      <c r="B28" s="23"/>
    </row>
    <row r="29" ht="13.5" spans="1:2">
      <c r="A29" s="21" t="s">
        <v>27</v>
      </c>
      <c r="B29" s="24"/>
    </row>
    <row r="30" ht="13.5" spans="1:2">
      <c r="A30" s="21" t="s">
        <v>28</v>
      </c>
      <c r="B30" s="24"/>
    </row>
    <row r="31" ht="13.5" spans="1:2">
      <c r="A31" s="21" t="s">
        <v>29</v>
      </c>
      <c r="B31" s="25">
        <f t="shared" ref="B31" si="13">B406</f>
        <v>1508</v>
      </c>
    </row>
    <row r="32" ht="13.5" spans="1:2">
      <c r="A32" s="21" t="s">
        <v>30</v>
      </c>
      <c r="B32" s="25">
        <f t="shared" ref="B32" si="14">B420</f>
        <v>8045</v>
      </c>
    </row>
    <row r="33" ht="13.5" spans="1:2">
      <c r="A33" s="21" t="s">
        <v>31</v>
      </c>
      <c r="B33" s="25">
        <f t="shared" ref="B33" si="15">B479</f>
        <v>15</v>
      </c>
    </row>
    <row r="34" ht="13.5" spans="1:2">
      <c r="A34" s="21" t="s">
        <v>32</v>
      </c>
      <c r="B34" s="25">
        <f t="shared" ref="B34" si="16">B483</f>
        <v>734</v>
      </c>
    </row>
    <row r="35" ht="13.5" spans="1:2">
      <c r="A35" s="21" t="s">
        <v>33</v>
      </c>
      <c r="B35" s="25">
        <f t="shared" ref="B35" si="17">B501</f>
        <v>22674</v>
      </c>
    </row>
    <row r="36" ht="13.5" spans="1:2">
      <c r="A36" s="21" t="s">
        <v>34</v>
      </c>
      <c r="B36" s="25">
        <f t="shared" ref="B36" si="18">B553</f>
        <v>5978</v>
      </c>
    </row>
    <row r="37" ht="13.5" spans="1:2">
      <c r="A37" s="21" t="s">
        <v>35</v>
      </c>
      <c r="B37" s="25">
        <f t="shared" ref="B37" si="19">B601</f>
        <v>1236</v>
      </c>
    </row>
    <row r="38" ht="13.5" spans="1:2">
      <c r="A38" s="21" t="s">
        <v>36</v>
      </c>
      <c r="B38" s="24"/>
    </row>
    <row r="39" ht="13.5" spans="1:2">
      <c r="A39" s="21" t="s">
        <v>37</v>
      </c>
      <c r="B39" s="25">
        <f t="shared" ref="B39" si="20">B610</f>
        <v>25539</v>
      </c>
    </row>
    <row r="40" ht="13.5" spans="1:2">
      <c r="A40" s="21" t="s">
        <v>38</v>
      </c>
      <c r="B40" s="25">
        <f t="shared" ref="B40" si="21">B689</f>
        <v>3597</v>
      </c>
    </row>
    <row r="41" s="4" customFormat="1" spans="1:2">
      <c r="A41" s="21" t="s">
        <v>39</v>
      </c>
      <c r="B41" s="24"/>
    </row>
    <row r="42" s="4" customFormat="1" spans="1:2">
      <c r="A42" s="21" t="s">
        <v>40</v>
      </c>
      <c r="B42" s="24"/>
    </row>
    <row r="43" ht="13.5" spans="1:2">
      <c r="A43" s="21" t="s">
        <v>41</v>
      </c>
      <c r="B43" s="24"/>
    </row>
    <row r="44" ht="13.5" spans="1:2">
      <c r="A44" s="21" t="s">
        <v>42</v>
      </c>
      <c r="B44" s="24"/>
    </row>
    <row r="45" ht="13.5" spans="1:2">
      <c r="A45" s="21" t="s">
        <v>43</v>
      </c>
      <c r="B45" s="25">
        <f t="shared" ref="B45" si="22">B705</f>
        <v>199</v>
      </c>
    </row>
    <row r="46" ht="13.5" spans="1:2">
      <c r="A46" s="21" t="s">
        <v>44</v>
      </c>
      <c r="B46" s="24"/>
    </row>
    <row r="47" ht="13.5" spans="1:2">
      <c r="A47" s="21" t="s">
        <v>45</v>
      </c>
      <c r="B47" s="25">
        <f t="shared" ref="B47" si="23">B715</f>
        <v>925</v>
      </c>
    </row>
    <row r="48" ht="13.5" spans="1:2">
      <c r="A48" s="21" t="s">
        <v>46</v>
      </c>
      <c r="B48" s="25"/>
    </row>
    <row r="49" s="2" customFormat="1" spans="1:2">
      <c r="A49" s="19" t="s">
        <v>47</v>
      </c>
      <c r="B49" s="18">
        <f t="shared" ref="B49" si="24">B720</f>
        <v>10</v>
      </c>
    </row>
    <row r="50" ht="13.5" spans="1:2">
      <c r="A50" s="16" t="s">
        <v>48</v>
      </c>
      <c r="B50" s="26">
        <v>16075</v>
      </c>
    </row>
    <row r="51" ht="13.5" spans="1:2">
      <c r="A51" s="19" t="s">
        <v>49</v>
      </c>
      <c r="B51" s="26"/>
    </row>
    <row r="52" ht="13.5" spans="1:2">
      <c r="A52" s="19" t="s">
        <v>50</v>
      </c>
      <c r="B52" s="18"/>
    </row>
    <row r="53" ht="13.5" spans="1:2">
      <c r="A53" s="19" t="s">
        <v>51</v>
      </c>
      <c r="B53" s="26"/>
    </row>
    <row r="54" s="3" customFormat="1" spans="1:2">
      <c r="A54" s="19" t="s">
        <v>52</v>
      </c>
      <c r="B54" s="26"/>
    </row>
    <row r="55" s="3" customFormat="1" spans="1:2">
      <c r="A55" s="19" t="s">
        <v>53</v>
      </c>
      <c r="B55" s="26"/>
    </row>
    <row r="56" s="3" customFormat="1" spans="1:2">
      <c r="A56" s="19" t="s">
        <v>54</v>
      </c>
      <c r="B56" s="26"/>
    </row>
    <row r="57" s="3" customFormat="1" spans="1:2">
      <c r="A57" s="19" t="s">
        <v>55</v>
      </c>
      <c r="B57" s="26"/>
    </row>
    <row r="58" ht="13.5" spans="1:2">
      <c r="A58" s="19" t="s">
        <v>56</v>
      </c>
      <c r="B58" s="26"/>
    </row>
    <row r="59" ht="13.5" spans="1:2">
      <c r="A59" s="19" t="s">
        <v>57</v>
      </c>
      <c r="B59" s="26"/>
    </row>
    <row r="60" ht="13.5" spans="1:2">
      <c r="A60" s="19" t="s">
        <v>58</v>
      </c>
      <c r="B60" s="26"/>
    </row>
    <row r="61" ht="13.5" spans="1:2">
      <c r="A61" s="19" t="s">
        <v>59</v>
      </c>
      <c r="B61" s="26"/>
    </row>
    <row r="62" ht="13.5" spans="1:2">
      <c r="A62" s="19" t="s">
        <v>60</v>
      </c>
      <c r="B62" s="26"/>
    </row>
    <row r="63" ht="13.5" spans="1:2">
      <c r="A63" s="19" t="s">
        <v>61</v>
      </c>
      <c r="B63" s="26"/>
    </row>
    <row r="64" ht="13.5" spans="1:2">
      <c r="A64" s="21" t="s">
        <v>62</v>
      </c>
      <c r="B64" s="26"/>
    </row>
    <row r="65" ht="13.5" spans="1:2">
      <c r="A65" s="19" t="s">
        <v>63</v>
      </c>
      <c r="B65" s="26"/>
    </row>
    <row r="66" ht="13.5" spans="1:2">
      <c r="A66" s="19" t="s">
        <v>64</v>
      </c>
      <c r="B66" s="26"/>
    </row>
    <row r="67" ht="13.5" spans="1:2">
      <c r="A67" s="19" t="s">
        <v>65</v>
      </c>
      <c r="B67" s="26"/>
    </row>
    <row r="68" ht="13.5" spans="1:2">
      <c r="A68" s="19" t="s">
        <v>66</v>
      </c>
      <c r="B68" s="26"/>
    </row>
    <row r="69" ht="13.5" spans="1:2">
      <c r="A69" s="19" t="s">
        <v>67</v>
      </c>
      <c r="B69" s="26"/>
    </row>
    <row r="70" ht="13.5" spans="1:2">
      <c r="A70" s="19" t="s">
        <v>68</v>
      </c>
      <c r="B70" s="26"/>
    </row>
    <row r="71" ht="13.5" spans="1:2">
      <c r="A71" s="19" t="s">
        <v>69</v>
      </c>
      <c r="B71" s="26"/>
    </row>
    <row r="72" ht="13.5" spans="1:2">
      <c r="A72" s="16" t="s">
        <v>70</v>
      </c>
      <c r="B72" s="18">
        <f t="shared" ref="B72" si="25">SUM(B73:B74)</f>
        <v>0</v>
      </c>
    </row>
    <row r="73" ht="13.5" spans="1:2">
      <c r="A73" s="19" t="s">
        <v>71</v>
      </c>
      <c r="B73" s="18"/>
    </row>
    <row r="74" ht="13.5" spans="1:2">
      <c r="A74" s="19" t="s">
        <v>72</v>
      </c>
      <c r="B74" s="18"/>
    </row>
    <row r="75" s="3" customFormat="1" spans="1:2">
      <c r="A75" s="16" t="s">
        <v>73</v>
      </c>
      <c r="B75" s="17"/>
    </row>
    <row r="76" s="3" customFormat="1" spans="1:2">
      <c r="A76" s="16" t="s">
        <v>74</v>
      </c>
      <c r="B76" s="18">
        <v>4488</v>
      </c>
    </row>
    <row r="77" s="3" customFormat="1" spans="1:2">
      <c r="A77" s="27" t="s">
        <v>75</v>
      </c>
      <c r="B77" s="28">
        <f t="shared" ref="B77" si="26">SUM(B78:B80)</f>
        <v>9528</v>
      </c>
    </row>
    <row r="78" s="3" customFormat="1" spans="1:2">
      <c r="A78" s="19" t="s">
        <v>76</v>
      </c>
      <c r="B78" s="17">
        <v>9528</v>
      </c>
    </row>
    <row r="79" s="3" customFormat="1" spans="1:2">
      <c r="A79" s="19" t="s">
        <v>77</v>
      </c>
      <c r="B79" s="17"/>
    </row>
    <row r="80" s="3" customFormat="1" spans="1:2">
      <c r="A80" s="19" t="s">
        <v>78</v>
      </c>
      <c r="B80" s="17"/>
    </row>
    <row r="81" s="3" customFormat="1" spans="1:2">
      <c r="A81" s="29" t="s">
        <v>79</v>
      </c>
      <c r="B81" s="18">
        <f t="shared" ref="B81:B82" si="27">B82</f>
        <v>0</v>
      </c>
    </row>
    <row r="82" ht="13.5" spans="1:2">
      <c r="A82" s="29" t="s">
        <v>80</v>
      </c>
      <c r="B82" s="18">
        <f t="shared" si="27"/>
        <v>0</v>
      </c>
    </row>
    <row r="83" ht="13.5" spans="1:2">
      <c r="A83" s="29" t="s">
        <v>81</v>
      </c>
      <c r="B83" s="18">
        <f t="shared" ref="B83" si="28">SUM(B84:B87)</f>
        <v>0</v>
      </c>
    </row>
    <row r="84" ht="13.5" spans="1:2">
      <c r="A84" s="21" t="s">
        <v>82</v>
      </c>
      <c r="B84" s="18"/>
    </row>
    <row r="85" spans="1:2">
      <c r="A85" s="21" t="s">
        <v>83</v>
      </c>
      <c r="B85" s="30"/>
    </row>
    <row r="86" ht="13.5" spans="1:2">
      <c r="A86" s="21" t="s">
        <v>84</v>
      </c>
      <c r="B86" s="31"/>
    </row>
    <row r="87" ht="13.5" spans="1:2">
      <c r="A87" s="21" t="s">
        <v>85</v>
      </c>
      <c r="B87" s="31"/>
    </row>
    <row r="88" s="3" customFormat="1" spans="1:2">
      <c r="A88" s="16" t="s">
        <v>86</v>
      </c>
      <c r="B88" s="18">
        <f t="shared" ref="B88" si="29">B89</f>
        <v>13828</v>
      </c>
    </row>
    <row r="89" ht="13.5" spans="1:2">
      <c r="A89" s="16" t="s">
        <v>87</v>
      </c>
      <c r="B89" s="18">
        <f t="shared" ref="B89" si="30">SUM(B90:B93)</f>
        <v>13828</v>
      </c>
    </row>
    <row r="90" spans="1:4">
      <c r="A90" s="19" t="s">
        <v>88</v>
      </c>
      <c r="B90" s="18">
        <v>13828</v>
      </c>
      <c r="D90" s="32"/>
    </row>
    <row r="91" ht="13.5" spans="1:2">
      <c r="A91" s="19" t="s">
        <v>89</v>
      </c>
      <c r="B91" s="18"/>
    </row>
    <row r="92" ht="13.5" spans="1:2">
      <c r="A92" s="19" t="s">
        <v>90</v>
      </c>
      <c r="B92" s="31"/>
    </row>
    <row r="93" ht="13.5" spans="1:2">
      <c r="A93" s="19" t="s">
        <v>91</v>
      </c>
      <c r="B93" s="31"/>
    </row>
    <row r="94" ht="13.5" spans="1:2">
      <c r="A94" s="16" t="s">
        <v>92</v>
      </c>
      <c r="B94" s="18"/>
    </row>
    <row r="95" ht="13.5" spans="1:2">
      <c r="A95" s="16" t="s">
        <v>93</v>
      </c>
      <c r="B95" s="17"/>
    </row>
    <row r="96" ht="13.5" spans="1:2">
      <c r="A96" s="16" t="s">
        <v>94</v>
      </c>
      <c r="B96" s="18"/>
    </row>
    <row r="97" ht="13.5" spans="1:2">
      <c r="A97" s="33" t="s">
        <v>95</v>
      </c>
      <c r="B97" s="28">
        <v>14000</v>
      </c>
    </row>
    <row r="98" ht="13.5" spans="1:2">
      <c r="A98" s="16" t="s">
        <v>96</v>
      </c>
      <c r="B98" s="17">
        <f t="shared" ref="B98" si="31">SUM(B99:B101)</f>
        <v>0</v>
      </c>
    </row>
    <row r="99" ht="13.5" spans="1:2">
      <c r="A99" s="19" t="s">
        <v>97</v>
      </c>
      <c r="B99" s="17"/>
    </row>
    <row r="100" ht="13.5" spans="1:2">
      <c r="A100" s="19" t="s">
        <v>98</v>
      </c>
      <c r="B100" s="17"/>
    </row>
    <row r="101" ht="13.5" spans="1:2">
      <c r="A101" s="19" t="s">
        <v>99</v>
      </c>
      <c r="B101" s="17"/>
    </row>
    <row r="102" ht="13.5" spans="1:2">
      <c r="A102" s="16" t="s">
        <v>100</v>
      </c>
      <c r="B102" s="17"/>
    </row>
    <row r="103" ht="13.5" spans="1:2">
      <c r="A103" s="16" t="s">
        <v>101</v>
      </c>
      <c r="B103" s="17"/>
    </row>
    <row r="104" ht="13.5" spans="1:2">
      <c r="A104" s="19"/>
      <c r="B104" s="18"/>
    </row>
    <row r="105" ht="13.5" spans="1:2">
      <c r="A105" s="19"/>
      <c r="B105" s="18"/>
    </row>
    <row r="106" ht="13.5" spans="1:2">
      <c r="A106" s="19"/>
      <c r="B106" s="18"/>
    </row>
    <row r="107" ht="13.5" spans="1:2">
      <c r="A107" s="19"/>
      <c r="B107" s="17"/>
    </row>
    <row r="108" ht="13.5" spans="1:2">
      <c r="A108" s="34" t="s">
        <v>102</v>
      </c>
      <c r="B108" s="18">
        <f t="shared" ref="B108" si="32">SUM(B5:B6,B72,B75:B77,B81,B88,B94:B98,B102:B103)</f>
        <v>321799</v>
      </c>
    </row>
    <row r="109" ht="13.5" spans="1:2">
      <c r="A109" s="35" t="s">
        <v>103</v>
      </c>
      <c r="B109" s="36">
        <v>265522</v>
      </c>
    </row>
    <row r="110" ht="13.5" spans="1:2">
      <c r="A110" s="37" t="s">
        <v>104</v>
      </c>
      <c r="B110" s="18">
        <f t="shared" ref="B110" si="33">SUM(B111,B118,B154)</f>
        <v>0</v>
      </c>
    </row>
    <row r="111" ht="13.5" spans="1:2">
      <c r="A111" s="37" t="s">
        <v>105</v>
      </c>
      <c r="B111" s="18">
        <f t="shared" ref="B111" si="34">SUM(B112:B117)</f>
        <v>0</v>
      </c>
    </row>
    <row r="112" ht="13.5" spans="1:2">
      <c r="A112" s="19" t="s">
        <v>106</v>
      </c>
      <c r="B112" s="18"/>
    </row>
    <row r="113" ht="13.5" spans="1:2">
      <c r="A113" s="19" t="s">
        <v>107</v>
      </c>
      <c r="B113" s="18"/>
    </row>
    <row r="114" ht="13.5" spans="1:2">
      <c r="A114" s="19" t="s">
        <v>108</v>
      </c>
      <c r="B114" s="18"/>
    </row>
    <row r="115" ht="13.5" spans="1:2">
      <c r="A115" s="19" t="s">
        <v>109</v>
      </c>
      <c r="B115" s="18"/>
    </row>
    <row r="116" ht="13.5" spans="1:2">
      <c r="A116" s="19" t="s">
        <v>110</v>
      </c>
      <c r="B116" s="18"/>
    </row>
    <row r="117" ht="13.5" spans="1:2">
      <c r="A117" s="19" t="s">
        <v>111</v>
      </c>
      <c r="B117" s="18"/>
    </row>
    <row r="118" ht="13.5" spans="1:2">
      <c r="A118" s="37" t="s">
        <v>112</v>
      </c>
      <c r="B118" s="18">
        <f t="shared" ref="B118" si="35">SUM(B119:B153)</f>
        <v>0</v>
      </c>
    </row>
    <row r="119" ht="13.5" spans="1:2">
      <c r="A119" s="19" t="s">
        <v>113</v>
      </c>
      <c r="B119" s="18"/>
    </row>
    <row r="120" ht="13.5" spans="1:2">
      <c r="A120" s="19" t="s">
        <v>114</v>
      </c>
      <c r="B120" s="18"/>
    </row>
    <row r="121" ht="13.5" spans="1:2">
      <c r="A121" s="19" t="s">
        <v>115</v>
      </c>
      <c r="B121" s="18"/>
    </row>
    <row r="122" ht="13.5" spans="1:2">
      <c r="A122" s="19" t="s">
        <v>116</v>
      </c>
      <c r="B122" s="18"/>
    </row>
    <row r="123" ht="13.5" spans="1:2">
      <c r="A123" s="19" t="s">
        <v>117</v>
      </c>
      <c r="B123" s="18"/>
    </row>
    <row r="124" ht="13.5" spans="1:2">
      <c r="A124" s="19" t="s">
        <v>118</v>
      </c>
      <c r="B124" s="18"/>
    </row>
    <row r="125" ht="13.5" spans="1:2">
      <c r="A125" s="19" t="s">
        <v>119</v>
      </c>
      <c r="B125" s="18"/>
    </row>
    <row r="126" ht="13.5" spans="1:2">
      <c r="A126" s="19" t="s">
        <v>120</v>
      </c>
      <c r="B126" s="18"/>
    </row>
    <row r="127" ht="13.5" spans="1:2">
      <c r="A127" s="19" t="s">
        <v>121</v>
      </c>
      <c r="B127" s="18"/>
    </row>
    <row r="128" ht="13.5" spans="1:2">
      <c r="A128" s="19" t="s">
        <v>122</v>
      </c>
      <c r="B128" s="18"/>
    </row>
    <row r="129" ht="13.5" spans="1:2">
      <c r="A129" s="19" t="s">
        <v>123</v>
      </c>
      <c r="B129" s="18"/>
    </row>
    <row r="130" ht="13.5" spans="1:2">
      <c r="A130" s="21" t="s">
        <v>124</v>
      </c>
      <c r="B130" s="18"/>
    </row>
    <row r="131" ht="13.5" spans="1:2">
      <c r="A131" s="19" t="s">
        <v>125</v>
      </c>
      <c r="B131" s="18"/>
    </row>
    <row r="132" ht="13.5" spans="1:2">
      <c r="A132" s="38" t="s">
        <v>126</v>
      </c>
      <c r="B132" s="39"/>
    </row>
    <row r="133" ht="13.5" spans="1:2">
      <c r="A133" s="21" t="s">
        <v>127</v>
      </c>
      <c r="B133" s="24"/>
    </row>
    <row r="134" ht="13.5" spans="1:2">
      <c r="A134" s="21" t="s">
        <v>128</v>
      </c>
      <c r="B134" s="24"/>
    </row>
    <row r="135" ht="13.5" spans="1:2">
      <c r="A135" s="21" t="s">
        <v>129</v>
      </c>
      <c r="B135" s="24"/>
    </row>
    <row r="136" s="3" customFormat="1" spans="1:2">
      <c r="A136" s="21" t="s">
        <v>130</v>
      </c>
      <c r="B136" s="24"/>
    </row>
    <row r="137" s="3" customFormat="1" spans="1:2">
      <c r="A137" s="21" t="s">
        <v>131</v>
      </c>
      <c r="B137" s="24"/>
    </row>
    <row r="138" s="3" customFormat="1" spans="1:2">
      <c r="A138" s="21" t="s">
        <v>132</v>
      </c>
      <c r="B138" s="24"/>
    </row>
    <row r="139" s="3" customFormat="1" spans="1:2">
      <c r="A139" s="21" t="s">
        <v>133</v>
      </c>
      <c r="B139" s="24"/>
    </row>
    <row r="140" s="3" customFormat="1" spans="1:2">
      <c r="A140" s="21" t="s">
        <v>134</v>
      </c>
      <c r="B140" s="24"/>
    </row>
    <row r="141" s="3" customFormat="1" spans="1:2">
      <c r="A141" s="21" t="s">
        <v>135</v>
      </c>
      <c r="B141" s="24"/>
    </row>
    <row r="142" s="3" customFormat="1" spans="1:2">
      <c r="A142" s="21" t="s">
        <v>136</v>
      </c>
      <c r="B142" s="24"/>
    </row>
    <row r="143" s="3" customFormat="1" spans="1:2">
      <c r="A143" s="21" t="s">
        <v>137</v>
      </c>
      <c r="B143" s="24"/>
    </row>
    <row r="144" s="3" customFormat="1" spans="1:2">
      <c r="A144" s="21" t="s">
        <v>138</v>
      </c>
      <c r="B144" s="24"/>
    </row>
    <row r="145" s="3" customFormat="1" spans="1:2">
      <c r="A145" s="22" t="s">
        <v>139</v>
      </c>
      <c r="B145" s="24"/>
    </row>
    <row r="146" ht="13.5" spans="1:2">
      <c r="A146" s="21" t="s">
        <v>140</v>
      </c>
      <c r="B146" s="24"/>
    </row>
    <row r="147" ht="13.5" spans="1:2">
      <c r="A147" s="21" t="s">
        <v>141</v>
      </c>
      <c r="B147" s="24"/>
    </row>
    <row r="148" s="3" customFormat="1" spans="1:2">
      <c r="A148" s="21" t="s">
        <v>142</v>
      </c>
      <c r="B148" s="24"/>
    </row>
    <row r="149" s="3" customFormat="1" spans="1:2">
      <c r="A149" s="21" t="s">
        <v>143</v>
      </c>
      <c r="B149" s="24"/>
    </row>
    <row r="150" s="3" customFormat="1" spans="1:2">
      <c r="A150" s="21" t="s">
        <v>144</v>
      </c>
      <c r="B150" s="24"/>
    </row>
    <row r="151" s="3" customFormat="1" spans="1:2">
      <c r="A151" s="21" t="s">
        <v>145</v>
      </c>
      <c r="B151" s="24"/>
    </row>
    <row r="152" s="3" customFormat="1" spans="1:2">
      <c r="A152" s="21" t="s">
        <v>146</v>
      </c>
      <c r="B152" s="24"/>
    </row>
    <row r="153" s="3" customFormat="1" spans="1:2">
      <c r="A153" s="19" t="s">
        <v>147</v>
      </c>
      <c r="B153" s="18"/>
    </row>
    <row r="154" s="3" customFormat="1" spans="1:2">
      <c r="A154" s="37" t="s">
        <v>148</v>
      </c>
      <c r="B154" s="18">
        <f t="shared" ref="B154" si="36">SUM(B155:B175)</f>
        <v>0</v>
      </c>
    </row>
    <row r="155" s="3" customFormat="1" spans="1:2">
      <c r="A155" s="21" t="s">
        <v>49</v>
      </c>
      <c r="B155" s="18"/>
    </row>
    <row r="156" s="3" customFormat="1" spans="1:2">
      <c r="A156" s="21" t="s">
        <v>50</v>
      </c>
      <c r="B156" s="18"/>
    </row>
    <row r="157" s="3" customFormat="1" spans="1:2">
      <c r="A157" s="21" t="s">
        <v>51</v>
      </c>
      <c r="B157" s="18"/>
    </row>
    <row r="158" s="3" customFormat="1" spans="1:2">
      <c r="A158" s="21" t="s">
        <v>52</v>
      </c>
      <c r="B158" s="18"/>
    </row>
    <row r="159" s="3" customFormat="1" spans="1:2">
      <c r="A159" s="21" t="s">
        <v>53</v>
      </c>
      <c r="B159" s="18"/>
    </row>
    <row r="160" s="3" customFormat="1" spans="1:2">
      <c r="A160" s="21" t="s">
        <v>54</v>
      </c>
      <c r="B160" s="18"/>
    </row>
    <row r="161" s="3" customFormat="1" spans="1:2">
      <c r="A161" s="21" t="s">
        <v>55</v>
      </c>
      <c r="B161" s="18"/>
    </row>
    <row r="162" s="3" customFormat="1" spans="1:2">
      <c r="A162" s="21" t="s">
        <v>56</v>
      </c>
      <c r="B162" s="18"/>
    </row>
    <row r="163" s="3" customFormat="1" spans="1:2">
      <c r="A163" s="21" t="s">
        <v>57</v>
      </c>
      <c r="B163" s="18"/>
    </row>
    <row r="164" s="3" customFormat="1" spans="1:2">
      <c r="A164" s="21" t="s">
        <v>58</v>
      </c>
      <c r="B164" s="18"/>
    </row>
    <row r="165" s="3" customFormat="1" spans="1:2">
      <c r="A165" s="21" t="s">
        <v>59</v>
      </c>
      <c r="B165" s="18"/>
    </row>
    <row r="166" s="3" customFormat="1" spans="1:2">
      <c r="A166" s="21" t="s">
        <v>60</v>
      </c>
      <c r="B166" s="18"/>
    </row>
    <row r="167" s="3" customFormat="1" spans="1:2">
      <c r="A167" s="21" t="s">
        <v>61</v>
      </c>
      <c r="B167" s="18"/>
    </row>
    <row r="168" s="3" customFormat="1" spans="1:2">
      <c r="A168" s="21" t="s">
        <v>62</v>
      </c>
      <c r="B168" s="18"/>
    </row>
    <row r="169" s="3" customFormat="1" spans="1:2">
      <c r="A169" s="21" t="s">
        <v>63</v>
      </c>
      <c r="B169" s="18"/>
    </row>
    <row r="170" s="3" customFormat="1" spans="1:2">
      <c r="A170" s="21" t="s">
        <v>64</v>
      </c>
      <c r="B170" s="18"/>
    </row>
    <row r="171" s="3" customFormat="1" spans="1:2">
      <c r="A171" s="21" t="s">
        <v>65</v>
      </c>
      <c r="B171" s="18"/>
    </row>
    <row r="172" ht="13.5" spans="1:2">
      <c r="A172" s="21" t="s">
        <v>66</v>
      </c>
      <c r="B172" s="18"/>
    </row>
    <row r="173" ht="13.5" spans="1:2">
      <c r="A173" s="21" t="s">
        <v>67</v>
      </c>
      <c r="B173" s="18"/>
    </row>
    <row r="174" ht="13.5" spans="1:2">
      <c r="A174" s="21" t="s">
        <v>68</v>
      </c>
      <c r="B174" s="18"/>
    </row>
    <row r="175" ht="13.5" spans="1:2">
      <c r="A175" s="21" t="s">
        <v>149</v>
      </c>
      <c r="B175" s="18"/>
    </row>
    <row r="176" ht="13.5" spans="1:2">
      <c r="A176" s="37" t="s">
        <v>150</v>
      </c>
      <c r="B176" s="18">
        <f t="shared" ref="B176" si="37">SUM(B177:B178)</f>
        <v>1770</v>
      </c>
    </row>
    <row r="177" ht="13.5" spans="1:2">
      <c r="A177" s="19" t="s">
        <v>151</v>
      </c>
      <c r="B177" s="18">
        <f t="shared" ref="B177" si="38">B753</f>
        <v>651</v>
      </c>
    </row>
    <row r="178" ht="13.5" spans="1:2">
      <c r="A178" s="19" t="s">
        <v>152</v>
      </c>
      <c r="B178" s="18">
        <f t="shared" ref="B178" si="39">B728</f>
        <v>1119</v>
      </c>
    </row>
    <row r="179" ht="13.5" spans="1:2">
      <c r="A179" s="37"/>
      <c r="B179" s="18"/>
    </row>
    <row r="180" s="3" customFormat="1" spans="1:2">
      <c r="A180" s="37"/>
      <c r="B180" s="18"/>
    </row>
    <row r="181" ht="13.5" spans="1:2">
      <c r="A181" s="37" t="s">
        <v>153</v>
      </c>
      <c r="B181" s="18"/>
    </row>
    <row r="182" s="3" customFormat="1" spans="1:2">
      <c r="A182" s="40"/>
      <c r="B182" s="18"/>
    </row>
    <row r="183" ht="13.5" spans="1:2">
      <c r="A183" s="40"/>
      <c r="B183" s="18"/>
    </row>
    <row r="184" ht="13.5" spans="1:2">
      <c r="A184" s="40"/>
      <c r="B184" s="18"/>
    </row>
    <row r="185" ht="13.5" spans="1:2">
      <c r="A185" s="37" t="s">
        <v>154</v>
      </c>
      <c r="B185" s="18">
        <f t="shared" ref="B185" si="40">B186</f>
        <v>9528</v>
      </c>
    </row>
    <row r="186" ht="13.5" spans="1:2">
      <c r="A186" s="40" t="s">
        <v>155</v>
      </c>
      <c r="B186" s="18">
        <f t="shared" ref="B186" si="41">SUM(B187:B190)</f>
        <v>9528</v>
      </c>
    </row>
    <row r="187" ht="13.5" spans="1:2">
      <c r="A187" s="40" t="s">
        <v>156</v>
      </c>
      <c r="B187" s="18">
        <f t="shared" ref="B187" si="42">B751+B750</f>
        <v>9528</v>
      </c>
    </row>
    <row r="188" ht="13.5" spans="1:2">
      <c r="A188" s="40" t="s">
        <v>157</v>
      </c>
      <c r="B188" s="18"/>
    </row>
    <row r="189" ht="13.5" spans="1:2">
      <c r="A189" s="40" t="s">
        <v>158</v>
      </c>
      <c r="B189" s="18"/>
    </row>
    <row r="190" ht="13.5" spans="1:2">
      <c r="A190" s="40" t="s">
        <v>159</v>
      </c>
      <c r="B190" s="18">
        <f t="shared" ref="B190" si="43">B749</f>
        <v>0</v>
      </c>
    </row>
    <row r="191" ht="13.5" spans="1:2">
      <c r="A191" s="40"/>
      <c r="B191" s="18"/>
    </row>
    <row r="192" ht="13.5" spans="1:2">
      <c r="A192" s="37" t="s">
        <v>160</v>
      </c>
      <c r="B192" s="18">
        <f t="shared" ref="B192" si="44">SUM(B193:B196)</f>
        <v>0</v>
      </c>
    </row>
    <row r="193" ht="13.5" spans="1:2">
      <c r="A193" s="40" t="s">
        <v>161</v>
      </c>
      <c r="B193" s="18"/>
    </row>
    <row r="194" ht="13.5" spans="1:2">
      <c r="A194" s="40" t="s">
        <v>162</v>
      </c>
      <c r="B194" s="31"/>
    </row>
    <row r="195" ht="13.5" spans="1:2">
      <c r="A195" s="40" t="s">
        <v>163</v>
      </c>
      <c r="B195" s="31"/>
    </row>
    <row r="196" ht="13.5" spans="1:2">
      <c r="A196" s="40" t="s">
        <v>164</v>
      </c>
      <c r="B196" s="31"/>
    </row>
    <row r="197" s="3" customFormat="1" spans="1:2">
      <c r="A197" s="40"/>
      <c r="B197" s="41"/>
    </row>
    <row r="198" ht="13.5" spans="1:2">
      <c r="A198" s="29" t="s">
        <v>165</v>
      </c>
      <c r="B198" s="18"/>
    </row>
    <row r="199" ht="13.5" spans="1:2">
      <c r="A199" s="37" t="s">
        <v>166</v>
      </c>
      <c r="B199" s="18"/>
    </row>
    <row r="200" ht="13.5" spans="1:2">
      <c r="A200" s="37" t="s">
        <v>167</v>
      </c>
      <c r="B200" s="18"/>
    </row>
    <row r="201" ht="13.5" spans="1:2">
      <c r="A201" s="33" t="s">
        <v>168</v>
      </c>
      <c r="B201" s="28">
        <v>28091</v>
      </c>
    </row>
    <row r="202" ht="13.5" spans="1:2">
      <c r="A202" s="37" t="s">
        <v>169</v>
      </c>
      <c r="B202" s="17">
        <f t="shared" ref="B202" si="45">SUM(B203:B205)</f>
        <v>0</v>
      </c>
    </row>
    <row r="203" ht="13.5" spans="1:2">
      <c r="A203" s="40" t="s">
        <v>170</v>
      </c>
      <c r="B203" s="17"/>
    </row>
    <row r="204" ht="13.5" spans="1:2">
      <c r="A204" s="40" t="s">
        <v>171</v>
      </c>
      <c r="B204" s="17"/>
    </row>
    <row r="205" s="3" customFormat="1" spans="1:2">
      <c r="A205" s="40" t="s">
        <v>172</v>
      </c>
      <c r="B205" s="17"/>
    </row>
    <row r="206" s="3" customFormat="1" spans="1:2">
      <c r="A206" s="37" t="s">
        <v>173</v>
      </c>
      <c r="B206" s="17"/>
    </row>
    <row r="207" ht="13.5" spans="1:2">
      <c r="A207" s="37" t="s">
        <v>174</v>
      </c>
      <c r="B207" s="17"/>
    </row>
    <row r="208" ht="13.5" spans="1:2">
      <c r="A208" s="37" t="s">
        <v>175</v>
      </c>
      <c r="B208" s="17"/>
    </row>
    <row r="209" s="3" customFormat="1" spans="1:2">
      <c r="A209" s="42" t="s">
        <v>176</v>
      </c>
      <c r="B209" s="43">
        <f t="shared" ref="B209" si="46">SUM(B108,-B109,-B110,-B176,-B181,-B185,-B192,-B198,-B199,-B200,-B201,-B202,-B206,-B207,-B208)</f>
        <v>16888</v>
      </c>
    </row>
    <row r="210" s="3" customFormat="1" spans="1:2">
      <c r="A210" s="37" t="s">
        <v>177</v>
      </c>
      <c r="B210" s="18">
        <f>B209-B211</f>
        <v>16888</v>
      </c>
    </row>
    <row r="211" s="3" customFormat="1" spans="1:2">
      <c r="A211" s="37" t="s">
        <v>178</v>
      </c>
      <c r="B211" s="18"/>
    </row>
    <row r="212" s="3" customFormat="1" spans="1:2">
      <c r="A212" s="44" t="s">
        <v>179</v>
      </c>
      <c r="B212" s="18">
        <f t="shared" ref="B212" si="47">SUM(B109:B110,B176,B181,B185,B192,B198:B202,B206:B209)</f>
        <v>321799</v>
      </c>
    </row>
    <row r="213" s="3" customFormat="1" spans="1:2">
      <c r="A213" s="45" t="s">
        <v>180</v>
      </c>
      <c r="B213" s="46">
        <f t="shared" ref="B213" si="48">B212-B108</f>
        <v>0</v>
      </c>
    </row>
    <row r="214" s="3" customFormat="1" spans="1:2">
      <c r="A214" s="45" t="s">
        <v>181</v>
      </c>
      <c r="B214" s="47">
        <f t="shared" ref="B214" si="49">B109*0.09</f>
        <v>23896.98</v>
      </c>
    </row>
    <row r="215" s="3" customFormat="1" spans="1:2">
      <c r="A215" s="45" t="s">
        <v>182</v>
      </c>
      <c r="B215" s="46" t="str">
        <f t="shared" ref="B215" si="50">IF(B210&lt;B214,"正确","错误")</f>
        <v>正确</v>
      </c>
    </row>
    <row r="216" s="3" customFormat="1" spans="1:2">
      <c r="A216" s="45" t="s">
        <v>178</v>
      </c>
      <c r="B216" s="46" t="str">
        <f t="shared" ref="B216" si="51">IF(B211=0,"正确","错误")</f>
        <v>正确</v>
      </c>
    </row>
    <row r="217" s="3" customFormat="1" spans="1:2">
      <c r="A217" s="48" t="s">
        <v>183</v>
      </c>
      <c r="B217" s="49"/>
    </row>
    <row r="218" s="3" customFormat="1" spans="1:2">
      <c r="A218" s="48" t="s">
        <v>184</v>
      </c>
      <c r="B218" s="49"/>
    </row>
    <row r="219" s="3" customFormat="1" spans="1:2">
      <c r="A219" s="50" t="s">
        <v>185</v>
      </c>
      <c r="B219" s="51">
        <f t="shared" ref="B219" si="52">B7+B14+B50</f>
        <v>240102</v>
      </c>
    </row>
    <row r="220" s="3" customFormat="1" spans="1:2">
      <c r="A220" s="50" t="s">
        <v>186</v>
      </c>
      <c r="B220" s="51">
        <f t="shared" ref="B220" si="53">B176</f>
        <v>1770</v>
      </c>
    </row>
    <row r="221" s="3" customFormat="1" spans="1:2">
      <c r="A221" s="50" t="s">
        <v>187</v>
      </c>
      <c r="B221" s="51"/>
    </row>
    <row r="222" s="3" customFormat="1" spans="1:2">
      <c r="A222" s="50" t="s">
        <v>188</v>
      </c>
      <c r="B222" s="51">
        <f t="shared" ref="B222" si="54">B220-B221</f>
        <v>1770</v>
      </c>
    </row>
    <row r="223" s="3" customFormat="1" spans="1:2">
      <c r="A223" s="50" t="s">
        <v>189</v>
      </c>
      <c r="B223" s="51">
        <f>SUM(B224:B226)</f>
        <v>191307</v>
      </c>
    </row>
    <row r="224" s="3" customFormat="1" spans="1:2">
      <c r="A224" s="52" t="s">
        <v>190</v>
      </c>
      <c r="B224" s="51">
        <v>269072</v>
      </c>
    </row>
    <row r="225" s="3" customFormat="1" spans="1:2">
      <c r="A225" s="52" t="s">
        <v>191</v>
      </c>
      <c r="B225" s="51">
        <v>2902</v>
      </c>
    </row>
    <row r="226" ht="13.5" spans="1:2">
      <c r="A226" s="52" t="s">
        <v>192</v>
      </c>
      <c r="B226" s="51">
        <v>-80667</v>
      </c>
    </row>
    <row r="227" ht="13.5" spans="1:2">
      <c r="A227" s="52" t="s">
        <v>193</v>
      </c>
      <c r="B227" s="53">
        <f t="shared" ref="B227" si="55">SUM(B223-B219+B222)</f>
        <v>-47025</v>
      </c>
    </row>
    <row r="228" ht="13.5" spans="1:2">
      <c r="A228" s="48" t="s">
        <v>194</v>
      </c>
      <c r="B228" s="54"/>
    </row>
    <row r="229" ht="13.5" spans="1:2">
      <c r="A229" s="48" t="s">
        <v>195</v>
      </c>
      <c r="B229" s="54">
        <v>2116</v>
      </c>
    </row>
    <row r="230" ht="13.5" spans="1:2">
      <c r="A230" s="48" t="s">
        <v>196</v>
      </c>
      <c r="B230" s="54">
        <v>2116</v>
      </c>
    </row>
    <row r="231" ht="13.5" spans="1:2">
      <c r="A231" s="48" t="s">
        <v>197</v>
      </c>
      <c r="B231" s="49">
        <f t="shared" ref="B231" si="56">B229-B230</f>
        <v>0</v>
      </c>
    </row>
    <row r="232" ht="13.5" spans="1:2">
      <c r="A232" s="48" t="s">
        <v>198</v>
      </c>
      <c r="B232" s="55">
        <v>2011</v>
      </c>
    </row>
    <row r="233" ht="13.5" spans="1:2">
      <c r="A233" s="48" t="s">
        <v>199</v>
      </c>
      <c r="B233" s="49">
        <v>105</v>
      </c>
    </row>
    <row r="234" ht="13.5" spans="1:2">
      <c r="A234" s="48"/>
      <c r="B234" s="49"/>
    </row>
    <row r="235" ht="13.5" spans="1:2">
      <c r="A235" s="48" t="s">
        <v>200</v>
      </c>
      <c r="B235" s="54"/>
    </row>
    <row r="236" ht="13.5" spans="1:2">
      <c r="A236" s="56"/>
      <c r="B236" s="17"/>
    </row>
    <row r="237" ht="13.5" spans="1:2">
      <c r="A237" s="57" t="s">
        <v>201</v>
      </c>
      <c r="B237" s="58">
        <f t="shared" ref="B237" si="57">B238-B239</f>
        <v>-0.273999999999887</v>
      </c>
    </row>
    <row r="238" ht="13.5" spans="1:2">
      <c r="A238" s="57" t="s">
        <v>202</v>
      </c>
      <c r="B238" s="58">
        <f t="shared" ref="B238" si="58">SUM(B240:B325)</f>
        <v>1707.726</v>
      </c>
    </row>
    <row r="239" ht="13.5" spans="1:2">
      <c r="A239" s="59" t="s">
        <v>203</v>
      </c>
      <c r="B239" s="28">
        <f t="shared" ref="B239" si="59">ROUND(B238,0)</f>
        <v>1708</v>
      </c>
    </row>
    <row r="240" ht="13.5" spans="1:2">
      <c r="A240" s="60" t="s">
        <v>204</v>
      </c>
      <c r="B240" s="61"/>
    </row>
    <row r="241" ht="13.5" spans="1:2">
      <c r="A241" s="62" t="s">
        <v>205</v>
      </c>
      <c r="B241" s="61"/>
    </row>
    <row r="242" ht="13.5" spans="1:2">
      <c r="A242" s="63" t="s">
        <v>206</v>
      </c>
      <c r="B242" s="61">
        <v>-533</v>
      </c>
    </row>
    <row r="243" ht="13.5" spans="1:2">
      <c r="A243" s="63" t="s">
        <v>207</v>
      </c>
      <c r="B243" s="61">
        <v>-2298</v>
      </c>
    </row>
    <row r="244" ht="13.5" spans="1:2">
      <c r="A244" s="62" t="s">
        <v>208</v>
      </c>
      <c r="B244" s="61"/>
    </row>
    <row r="245" ht="13.5" spans="1:2">
      <c r="A245" s="63" t="s">
        <v>209</v>
      </c>
      <c r="B245" s="61">
        <v>30</v>
      </c>
    </row>
    <row r="246" ht="13.5" spans="1:2">
      <c r="A246" s="63" t="s">
        <v>210</v>
      </c>
      <c r="B246" s="61">
        <v>-143</v>
      </c>
    </row>
    <row r="247" ht="13.5" spans="1:2">
      <c r="A247" s="63" t="s">
        <v>211</v>
      </c>
      <c r="B247" s="61"/>
    </row>
    <row r="248" s="3" customFormat="1" spans="1:2">
      <c r="A248" s="62" t="s">
        <v>212</v>
      </c>
      <c r="B248" s="61">
        <v>-200</v>
      </c>
    </row>
    <row r="249" s="3" customFormat="1" spans="1:2">
      <c r="A249" s="63" t="s">
        <v>213</v>
      </c>
      <c r="B249" s="61"/>
    </row>
    <row r="250" s="3" customFormat="1" spans="1:2">
      <c r="A250" s="63" t="s">
        <v>214</v>
      </c>
      <c r="B250" s="61"/>
    </row>
    <row r="251" s="3" customFormat="1" spans="1:2">
      <c r="A251" s="63" t="s">
        <v>215</v>
      </c>
      <c r="B251" s="61"/>
    </row>
    <row r="252" s="3" customFormat="1" spans="1:2">
      <c r="A252" s="62" t="s">
        <v>216</v>
      </c>
      <c r="B252" s="61"/>
    </row>
    <row r="253" s="3" customFormat="1" spans="1:2">
      <c r="A253" s="62" t="s">
        <v>217</v>
      </c>
      <c r="B253" s="61"/>
    </row>
    <row r="254" s="3" customFormat="1" spans="1:2">
      <c r="A254" s="62" t="s">
        <v>218</v>
      </c>
      <c r="B254" s="61"/>
    </row>
    <row r="255" s="3" customFormat="1" spans="1:2">
      <c r="A255" s="63" t="s">
        <v>219</v>
      </c>
      <c r="B255" s="61"/>
    </row>
    <row r="256" s="3" customFormat="1" spans="1:2">
      <c r="A256" s="62" t="s">
        <v>220</v>
      </c>
      <c r="B256" s="61"/>
    </row>
    <row r="257" s="3" customFormat="1" spans="1:2">
      <c r="A257" s="62" t="s">
        <v>221</v>
      </c>
      <c r="B257" s="61">
        <v>-379</v>
      </c>
    </row>
    <row r="258" s="3" customFormat="1" spans="1:2">
      <c r="A258" s="62" t="s">
        <v>222</v>
      </c>
      <c r="B258" s="61"/>
    </row>
    <row r="259" s="3" customFormat="1" spans="1:2">
      <c r="A259" s="62" t="s">
        <v>223</v>
      </c>
      <c r="B259" s="61"/>
    </row>
    <row r="260" s="3" customFormat="1" spans="1:2">
      <c r="A260" s="62" t="s">
        <v>224</v>
      </c>
      <c r="B260" s="61"/>
    </row>
    <row r="261" s="3" customFormat="1" spans="1:2">
      <c r="A261" s="62" t="s">
        <v>225</v>
      </c>
      <c r="B261" s="61">
        <v>-6</v>
      </c>
    </row>
    <row r="262" s="3" customFormat="1" spans="1:2">
      <c r="A262" s="62" t="s">
        <v>226</v>
      </c>
      <c r="B262" s="61">
        <v>-13</v>
      </c>
    </row>
    <row r="263" s="3" customFormat="1" spans="1:2">
      <c r="A263" s="62" t="s">
        <v>227</v>
      </c>
      <c r="B263" s="61"/>
    </row>
    <row r="264" s="3" customFormat="1" spans="1:2">
      <c r="A264" s="62" t="s">
        <v>228</v>
      </c>
      <c r="B264" s="61"/>
    </row>
    <row r="265" s="3" customFormat="1" spans="1:2">
      <c r="A265" s="62" t="s">
        <v>229</v>
      </c>
      <c r="B265" s="61">
        <v>-101</v>
      </c>
    </row>
    <row r="266" s="3" customFormat="1" spans="1:2">
      <c r="A266" s="62" t="s">
        <v>230</v>
      </c>
      <c r="B266" s="61"/>
    </row>
    <row r="267" s="3" customFormat="1" spans="1:2">
      <c r="A267" s="62" t="s">
        <v>231</v>
      </c>
      <c r="B267" s="61"/>
    </row>
    <row r="268" s="3" customFormat="1" spans="1:2">
      <c r="A268" s="62" t="s">
        <v>232</v>
      </c>
      <c r="B268" s="61"/>
    </row>
    <row r="269" s="3" customFormat="1" spans="1:2">
      <c r="A269" s="62" t="s">
        <v>233</v>
      </c>
      <c r="B269" s="61"/>
    </row>
    <row r="270" s="3" customFormat="1" spans="1:2">
      <c r="A270" s="62" t="s">
        <v>234</v>
      </c>
      <c r="B270" s="61"/>
    </row>
    <row r="271" s="3" customFormat="1" spans="1:2">
      <c r="A271" s="62" t="s">
        <v>235</v>
      </c>
      <c r="B271" s="61"/>
    </row>
    <row r="272" s="3" customFormat="1" spans="1:2">
      <c r="A272" s="62" t="s">
        <v>236</v>
      </c>
      <c r="B272" s="61">
        <v>0</v>
      </c>
    </row>
    <row r="273" s="3" customFormat="1" spans="1:2">
      <c r="A273" s="62" t="s">
        <v>237</v>
      </c>
      <c r="B273" s="61"/>
    </row>
    <row r="274" s="3" customFormat="1" spans="1:2">
      <c r="A274" s="62" t="s">
        <v>238</v>
      </c>
      <c r="B274" s="61"/>
    </row>
    <row r="275" s="3" customFormat="1" spans="1:2">
      <c r="A275" s="62" t="s">
        <v>239</v>
      </c>
      <c r="B275" s="61"/>
    </row>
    <row r="276" s="3" customFormat="1" spans="1:2">
      <c r="A276" s="62" t="s">
        <v>240</v>
      </c>
      <c r="B276" s="61">
        <v>-59.624</v>
      </c>
    </row>
    <row r="277" s="3" customFormat="1" spans="1:2">
      <c r="A277" s="62" t="s">
        <v>241</v>
      </c>
      <c r="B277" s="61"/>
    </row>
    <row r="278" s="3" customFormat="1" spans="1:2">
      <c r="A278" s="62" t="s">
        <v>242</v>
      </c>
      <c r="B278" s="61"/>
    </row>
    <row r="279" s="3" customFormat="1" spans="1:2">
      <c r="A279" s="62" t="s">
        <v>243</v>
      </c>
      <c r="B279" s="61"/>
    </row>
    <row r="280" s="3" customFormat="1" spans="1:2">
      <c r="A280" s="64" t="s">
        <v>244</v>
      </c>
      <c r="B280" s="61"/>
    </row>
    <row r="281" s="3" customFormat="1" spans="1:2">
      <c r="A281" s="62" t="s">
        <v>245</v>
      </c>
      <c r="B281" s="61"/>
    </row>
    <row r="282" s="3" customFormat="1" spans="1:2">
      <c r="A282" s="62" t="s">
        <v>246</v>
      </c>
      <c r="B282" s="61"/>
    </row>
    <row r="283" s="3" customFormat="1" spans="1:2">
      <c r="A283" s="62" t="s">
        <v>246</v>
      </c>
      <c r="B283" s="61"/>
    </row>
    <row r="284" s="3" customFormat="1" spans="1:2">
      <c r="A284" s="62" t="s">
        <v>247</v>
      </c>
      <c r="B284" s="61"/>
    </row>
    <row r="285" s="3" customFormat="1" spans="1:2">
      <c r="A285" s="62" t="s">
        <v>247</v>
      </c>
      <c r="B285" s="61"/>
    </row>
    <row r="286" s="3" customFormat="1" spans="1:2">
      <c r="A286" s="62" t="s">
        <v>248</v>
      </c>
      <c r="B286" s="61"/>
    </row>
    <row r="287" s="3" customFormat="1" spans="1:2">
      <c r="A287" s="62" t="s">
        <v>248</v>
      </c>
      <c r="B287" s="61"/>
    </row>
    <row r="288" s="3" customFormat="1" spans="1:2">
      <c r="A288" s="62" t="s">
        <v>249</v>
      </c>
      <c r="B288" s="61"/>
    </row>
    <row r="289" s="3" customFormat="1" spans="1:2">
      <c r="A289" s="62" t="s">
        <v>250</v>
      </c>
      <c r="B289" s="61">
        <v>110.98</v>
      </c>
    </row>
    <row r="290" s="3" customFormat="1" spans="1:2">
      <c r="A290" s="62" t="s">
        <v>251</v>
      </c>
      <c r="B290" s="61"/>
    </row>
    <row r="291" s="3" customFormat="1" spans="1:2">
      <c r="A291" s="62" t="s">
        <v>252</v>
      </c>
      <c r="B291" s="61"/>
    </row>
    <row r="292" s="3" customFormat="1" spans="1:2">
      <c r="A292" s="62" t="s">
        <v>253</v>
      </c>
      <c r="B292" s="61">
        <v>80</v>
      </c>
    </row>
    <row r="293" s="3" customFormat="1" spans="1:2">
      <c r="A293" s="62" t="s">
        <v>254</v>
      </c>
      <c r="B293" s="61">
        <v>78</v>
      </c>
    </row>
    <row r="294" s="3" customFormat="1" spans="1:2">
      <c r="A294" s="62" t="s">
        <v>255</v>
      </c>
      <c r="B294" s="61"/>
    </row>
    <row r="295" s="3" customFormat="1" spans="1:2">
      <c r="A295" s="62" t="s">
        <v>256</v>
      </c>
      <c r="B295" s="61"/>
    </row>
    <row r="296" s="3" customFormat="1" spans="1:2">
      <c r="A296" s="62" t="s">
        <v>257</v>
      </c>
      <c r="B296" s="61"/>
    </row>
    <row r="297" s="3" customFormat="1" spans="1:2">
      <c r="A297" s="62" t="s">
        <v>258</v>
      </c>
      <c r="B297" s="61"/>
    </row>
    <row r="298" s="3" customFormat="1" spans="1:2">
      <c r="A298" s="62" t="s">
        <v>259</v>
      </c>
      <c r="B298" s="61"/>
    </row>
    <row r="299" s="3" customFormat="1" spans="1:2">
      <c r="A299" s="62" t="s">
        <v>260</v>
      </c>
      <c r="B299" s="61"/>
    </row>
    <row r="300" s="3" customFormat="1" spans="1:2">
      <c r="A300" s="62" t="s">
        <v>260</v>
      </c>
      <c r="B300" s="61"/>
    </row>
    <row r="301" s="3" customFormat="1" spans="1:2">
      <c r="A301" s="62" t="s">
        <v>261</v>
      </c>
      <c r="B301" s="61"/>
    </row>
    <row r="302" s="3" customFormat="1" spans="1:2">
      <c r="A302" s="62" t="s">
        <v>262</v>
      </c>
      <c r="B302" s="61">
        <v>13</v>
      </c>
    </row>
    <row r="303" s="3" customFormat="1" spans="1:2">
      <c r="A303" s="62" t="s">
        <v>263</v>
      </c>
      <c r="B303" s="61"/>
    </row>
    <row r="304" s="3" customFormat="1" spans="1:2">
      <c r="A304" s="62" t="s">
        <v>264</v>
      </c>
      <c r="B304" s="61">
        <v>685.38</v>
      </c>
    </row>
    <row r="305" s="3" customFormat="1" spans="1:2">
      <c r="A305" s="62" t="s">
        <v>265</v>
      </c>
      <c r="B305" s="61"/>
    </row>
    <row r="306" s="3" customFormat="1" spans="1:2">
      <c r="A306" s="62" t="s">
        <v>266</v>
      </c>
      <c r="B306" s="61">
        <v>6</v>
      </c>
    </row>
    <row r="307" s="3" customFormat="1" spans="1:2">
      <c r="A307" s="62" t="s">
        <v>267</v>
      </c>
      <c r="B307" s="61"/>
    </row>
    <row r="308" s="3" customFormat="1" spans="1:2">
      <c r="A308" s="62" t="s">
        <v>268</v>
      </c>
      <c r="B308" s="61">
        <v>7.7</v>
      </c>
    </row>
    <row r="309" s="3" customFormat="1" spans="1:2">
      <c r="A309" s="62" t="s">
        <v>269</v>
      </c>
      <c r="B309" s="61">
        <v>9.79</v>
      </c>
    </row>
    <row r="310" s="3" customFormat="1" spans="1:2">
      <c r="A310" s="62" t="s">
        <v>270</v>
      </c>
      <c r="B310" s="61"/>
    </row>
    <row r="311" s="3" customFormat="1" spans="1:2">
      <c r="A311" s="62" t="s">
        <v>271</v>
      </c>
      <c r="B311" s="61">
        <v>1.21</v>
      </c>
    </row>
    <row r="312" s="3" customFormat="1" spans="1:2">
      <c r="A312" s="62" t="s">
        <v>272</v>
      </c>
      <c r="B312" s="61"/>
    </row>
    <row r="313" s="3" customFormat="1" spans="1:2">
      <c r="A313" s="62" t="s">
        <v>273</v>
      </c>
      <c r="B313" s="61">
        <v>30.29</v>
      </c>
    </row>
    <row r="314" s="3" customFormat="1" spans="1:2">
      <c r="A314" s="62" t="s">
        <v>274</v>
      </c>
      <c r="B314" s="61">
        <v>15</v>
      </c>
    </row>
    <row r="315" s="3" customFormat="1" spans="1:2">
      <c r="A315" s="62" t="s">
        <v>275</v>
      </c>
      <c r="B315" s="61"/>
    </row>
    <row r="316" s="3" customFormat="1" spans="1:2">
      <c r="A316" s="62" t="s">
        <v>276</v>
      </c>
      <c r="B316" s="61"/>
    </row>
    <row r="317" s="3" customFormat="1" spans="1:2">
      <c r="A317" s="62" t="s">
        <v>277</v>
      </c>
      <c r="B317" s="61">
        <v>495</v>
      </c>
    </row>
    <row r="318" s="3" customFormat="1" spans="1:2">
      <c r="A318" s="62" t="s">
        <v>278</v>
      </c>
      <c r="B318" s="61"/>
    </row>
    <row r="319" s="3" customFormat="1" spans="1:2">
      <c r="A319" s="62" t="s">
        <v>278</v>
      </c>
      <c r="B319" s="61"/>
    </row>
    <row r="320" s="3" customFormat="1" spans="1:2">
      <c r="A320" s="62" t="s">
        <v>279</v>
      </c>
      <c r="B320" s="61"/>
    </row>
    <row r="321" s="3" customFormat="1" spans="1:2">
      <c r="A321" s="62" t="s">
        <v>279</v>
      </c>
      <c r="B321" s="61">
        <v>100</v>
      </c>
    </row>
    <row r="322" s="3" customFormat="1" spans="1:2">
      <c r="A322" s="62" t="s">
        <v>280</v>
      </c>
      <c r="B322" s="61"/>
    </row>
    <row r="323" s="3" customFormat="1" spans="1:2">
      <c r="A323" s="62" t="s">
        <v>281</v>
      </c>
      <c r="B323" s="61">
        <v>2479</v>
      </c>
    </row>
    <row r="324" s="3" customFormat="1" spans="1:2">
      <c r="A324" s="62" t="s">
        <v>282</v>
      </c>
      <c r="B324" s="61">
        <v>1299</v>
      </c>
    </row>
    <row r="325" s="3" customFormat="1" spans="1:2">
      <c r="A325" s="62" t="s">
        <v>283</v>
      </c>
      <c r="B325" s="61"/>
    </row>
    <row r="326" ht="13.5" spans="1:2">
      <c r="A326" s="65"/>
      <c r="B326" s="18"/>
    </row>
    <row r="327" ht="13.5" spans="1:2">
      <c r="A327" s="66" t="s">
        <v>284</v>
      </c>
      <c r="B327" s="18">
        <f t="shared" ref="B327" si="60">SUM(B328:B340)</f>
        <v>94450</v>
      </c>
    </row>
    <row r="328" ht="13.5" spans="1:2">
      <c r="A328" s="62" t="s">
        <v>285</v>
      </c>
      <c r="B328" s="18">
        <v>2507</v>
      </c>
    </row>
    <row r="329" ht="13.5" spans="1:2">
      <c r="A329" s="64" t="s">
        <v>286</v>
      </c>
      <c r="B329" s="17">
        <v>651</v>
      </c>
    </row>
    <row r="330" ht="13.5" spans="1:2">
      <c r="A330" s="62" t="s">
        <v>287</v>
      </c>
      <c r="B330" s="18">
        <v>1868</v>
      </c>
    </row>
    <row r="331" ht="13.5" spans="1:2">
      <c r="A331" s="62" t="s">
        <v>288</v>
      </c>
      <c r="B331" s="18">
        <v>48</v>
      </c>
    </row>
    <row r="332" ht="13.5" spans="1:2">
      <c r="A332" s="62" t="s">
        <v>289</v>
      </c>
      <c r="B332" s="18">
        <v>1600</v>
      </c>
    </row>
    <row r="333" ht="13.5" spans="1:2">
      <c r="A333" s="62" t="s">
        <v>290</v>
      </c>
      <c r="B333" s="18">
        <v>84132</v>
      </c>
    </row>
    <row r="334" ht="13.5" spans="1:2">
      <c r="A334" s="62" t="s">
        <v>291</v>
      </c>
      <c r="B334" s="18">
        <v>57</v>
      </c>
    </row>
    <row r="335" ht="13.5" spans="1:2">
      <c r="A335" s="62" t="s">
        <v>292</v>
      </c>
      <c r="B335" s="18">
        <v>11</v>
      </c>
    </row>
    <row r="336" ht="13.5" spans="1:2">
      <c r="A336" s="62" t="s">
        <v>293</v>
      </c>
      <c r="B336" s="18">
        <v>1593</v>
      </c>
    </row>
    <row r="337" ht="13.5" spans="1:2">
      <c r="A337" s="62" t="s">
        <v>294</v>
      </c>
      <c r="B337" s="18">
        <v>182</v>
      </c>
    </row>
    <row r="338" ht="13.5" spans="1:2">
      <c r="A338" s="62" t="s">
        <v>295</v>
      </c>
      <c r="B338" s="18">
        <v>154</v>
      </c>
    </row>
    <row r="339" ht="13.5" spans="1:2">
      <c r="A339" s="62" t="s">
        <v>296</v>
      </c>
      <c r="B339" s="18">
        <v>947</v>
      </c>
    </row>
    <row r="340" ht="13.5" spans="1:2">
      <c r="A340" s="62" t="s">
        <v>297</v>
      </c>
      <c r="B340" s="18">
        <v>700</v>
      </c>
    </row>
    <row r="341" s="3" customFormat="1" spans="1:2">
      <c r="A341" s="67"/>
      <c r="B341" s="18"/>
    </row>
    <row r="342" s="3" customFormat="1" spans="1:2">
      <c r="A342" s="68" t="s">
        <v>298</v>
      </c>
      <c r="B342" s="17">
        <f t="shared" ref="B342" si="61">SUM(B343:B346)</f>
        <v>30906</v>
      </c>
    </row>
    <row r="343" s="3" customFormat="1" spans="1:2">
      <c r="A343" s="64" t="s">
        <v>299</v>
      </c>
      <c r="B343" s="17">
        <v>3605</v>
      </c>
    </row>
    <row r="344" s="3" customFormat="1" spans="1:2">
      <c r="A344" s="64" t="s">
        <v>299</v>
      </c>
      <c r="B344" s="17">
        <v>22456</v>
      </c>
    </row>
    <row r="345" s="3" customFormat="1" spans="1:2">
      <c r="A345" s="64" t="s">
        <v>300</v>
      </c>
      <c r="B345" s="17">
        <v>742</v>
      </c>
    </row>
    <row r="346" s="3" customFormat="1" spans="1:2">
      <c r="A346" s="64" t="s">
        <v>300</v>
      </c>
      <c r="B346" s="17">
        <v>4103</v>
      </c>
    </row>
    <row r="347" s="3" customFormat="1" spans="1:2">
      <c r="A347" s="64"/>
      <c r="B347" s="69"/>
    </row>
    <row r="348" s="3" customFormat="1" spans="1:2">
      <c r="A348" s="68" t="s">
        <v>301</v>
      </c>
      <c r="B348" s="70">
        <f t="shared" ref="B348" si="62">B349+B350</f>
        <v>0</v>
      </c>
    </row>
    <row r="349" s="3" customFormat="1" ht="24" spans="1:2">
      <c r="A349" s="64" t="s">
        <v>302</v>
      </c>
      <c r="B349" s="69"/>
    </row>
    <row r="350" s="3" customFormat="1" spans="1:2">
      <c r="A350" s="64" t="s">
        <v>303</v>
      </c>
      <c r="B350" s="69"/>
    </row>
    <row r="351" s="3" customFormat="1" spans="1:2">
      <c r="A351" s="64"/>
      <c r="B351" s="69"/>
    </row>
    <row r="352" s="3" customFormat="1" spans="1:2">
      <c r="A352" s="68" t="s">
        <v>304</v>
      </c>
      <c r="B352" s="69">
        <f t="shared" ref="B352" si="63">B353</f>
        <v>0</v>
      </c>
    </row>
    <row r="353" s="3" customFormat="1" spans="1:2">
      <c r="A353" s="64" t="s">
        <v>305</v>
      </c>
      <c r="B353" s="69"/>
    </row>
    <row r="354" s="3" customFormat="1" spans="1:2">
      <c r="A354" s="64"/>
      <c r="B354" s="69"/>
    </row>
    <row r="355" ht="13.5" spans="1:2">
      <c r="A355" s="71" t="s">
        <v>306</v>
      </c>
      <c r="B355" s="69">
        <f t="shared" ref="B355" si="64">B356+B357</f>
        <v>1100</v>
      </c>
    </row>
    <row r="356" ht="13.5" spans="1:2">
      <c r="A356" s="64" t="s">
        <v>307</v>
      </c>
      <c r="B356" s="69">
        <v>931</v>
      </c>
    </row>
    <row r="357" ht="13.5" spans="1:2">
      <c r="A357" s="64" t="s">
        <v>308</v>
      </c>
      <c r="B357" s="69">
        <v>169</v>
      </c>
    </row>
    <row r="358" ht="13.5" spans="1:2">
      <c r="A358" s="64"/>
      <c r="B358" s="69"/>
    </row>
    <row r="359" ht="13.5" spans="1:2">
      <c r="A359" s="71" t="s">
        <v>309</v>
      </c>
      <c r="B359" s="18">
        <f t="shared" ref="B359" si="65">B360</f>
        <v>0</v>
      </c>
    </row>
    <row r="360" ht="13.5" spans="1:2">
      <c r="A360" s="64" t="s">
        <v>310</v>
      </c>
      <c r="B360" s="18"/>
    </row>
    <row r="361" ht="13.5" spans="1:2">
      <c r="A361" s="64"/>
      <c r="B361" s="18"/>
    </row>
    <row r="362" ht="13.5" spans="1:2">
      <c r="A362" s="72" t="s">
        <v>311</v>
      </c>
      <c r="B362" s="49">
        <v>20412</v>
      </c>
    </row>
    <row r="363" ht="13.5" spans="1:2">
      <c r="A363" s="64" t="s">
        <v>312</v>
      </c>
      <c r="B363" s="49"/>
    </row>
    <row r="364" ht="13.5" spans="1:2">
      <c r="A364" s="64" t="s">
        <v>313</v>
      </c>
      <c r="B364" s="49">
        <v>3.444</v>
      </c>
    </row>
    <row r="365" ht="13.5" spans="1:2">
      <c r="A365" s="64" t="s">
        <v>314</v>
      </c>
      <c r="B365" s="49">
        <v>35</v>
      </c>
    </row>
    <row r="366" ht="13.5" spans="1:2">
      <c r="A366" s="64" t="s">
        <v>315</v>
      </c>
      <c r="B366" s="49"/>
    </row>
    <row r="367" ht="13.5" spans="1:2">
      <c r="A367" s="64" t="s">
        <v>316</v>
      </c>
      <c r="B367" s="49">
        <v>15</v>
      </c>
    </row>
    <row r="368" ht="13.5" spans="1:2">
      <c r="A368" s="64" t="s">
        <v>317</v>
      </c>
      <c r="B368" s="49"/>
    </row>
    <row r="369" ht="13.5" spans="1:2">
      <c r="A369" s="64" t="s">
        <v>318</v>
      </c>
      <c r="B369" s="49">
        <v>5</v>
      </c>
    </row>
    <row r="370" ht="13.5" spans="1:2">
      <c r="A370" s="64" t="s">
        <v>319</v>
      </c>
      <c r="B370" s="49"/>
    </row>
    <row r="371" ht="13.5" spans="1:2">
      <c r="A371" s="64" t="s">
        <v>319</v>
      </c>
      <c r="B371" s="49"/>
    </row>
    <row r="372" ht="13.5" spans="1:2">
      <c r="A372" s="64" t="s">
        <v>320</v>
      </c>
      <c r="B372" s="49">
        <v>10</v>
      </c>
    </row>
    <row r="373" ht="13.5" spans="1:2">
      <c r="A373" s="64" t="s">
        <v>321</v>
      </c>
      <c r="B373" s="49">
        <v>5</v>
      </c>
    </row>
    <row r="374" ht="13.5" spans="1:2">
      <c r="A374" s="64" t="s">
        <v>322</v>
      </c>
      <c r="B374" s="49">
        <v>1224</v>
      </c>
    </row>
    <row r="375" ht="13.5" spans="1:2">
      <c r="A375" s="64" t="s">
        <v>323</v>
      </c>
      <c r="B375" s="49"/>
    </row>
    <row r="376" ht="13.5" spans="1:2">
      <c r="A376" s="64" t="s">
        <v>324</v>
      </c>
      <c r="B376" s="49"/>
    </row>
    <row r="377" ht="13.5" spans="1:2">
      <c r="A377" s="64" t="s">
        <v>325</v>
      </c>
      <c r="B377" s="49"/>
    </row>
    <row r="378" ht="13.5" spans="1:2">
      <c r="A378" s="64" t="s">
        <v>326</v>
      </c>
      <c r="B378" s="49">
        <v>780</v>
      </c>
    </row>
    <row r="379" ht="24" spans="1:2">
      <c r="A379" s="64" t="s">
        <v>327</v>
      </c>
      <c r="B379" s="49">
        <v>76</v>
      </c>
    </row>
    <row r="380" ht="13.5" spans="1:2">
      <c r="A380" s="64" t="s">
        <v>328</v>
      </c>
      <c r="B380" s="49"/>
    </row>
    <row r="381" ht="24" spans="1:2">
      <c r="A381" s="64" t="s">
        <v>285</v>
      </c>
      <c r="B381" s="49">
        <v>410</v>
      </c>
    </row>
    <row r="382" ht="24" spans="1:2">
      <c r="A382" s="64" t="s">
        <v>285</v>
      </c>
      <c r="B382" s="49">
        <v>7954</v>
      </c>
    </row>
    <row r="383" ht="13.5" spans="1:2">
      <c r="A383" s="64" t="s">
        <v>329</v>
      </c>
      <c r="B383" s="49">
        <v>1858</v>
      </c>
    </row>
    <row r="384" ht="13.5" spans="1:2">
      <c r="A384" s="63" t="s">
        <v>330</v>
      </c>
      <c r="B384" s="69">
        <v>1970</v>
      </c>
    </row>
    <row r="385" ht="13.5" spans="1:2">
      <c r="A385" s="63" t="s">
        <v>330</v>
      </c>
      <c r="B385" s="69">
        <v>5819</v>
      </c>
    </row>
    <row r="386" ht="13.5" spans="1:2">
      <c r="A386" s="62" t="s">
        <v>331</v>
      </c>
      <c r="B386" s="61">
        <v>248</v>
      </c>
    </row>
    <row r="387" ht="13.5" spans="1:2">
      <c r="A387" s="62" t="s">
        <v>332</v>
      </c>
      <c r="B387" s="61"/>
    </row>
    <row r="388" ht="13.5" spans="1:2">
      <c r="A388" s="64"/>
      <c r="B388" s="17"/>
    </row>
    <row r="389" ht="13.5" spans="1:2">
      <c r="A389" s="71" t="s">
        <v>333</v>
      </c>
      <c r="B389" s="18">
        <f t="shared" ref="B389" si="66">B390+B391+B392</f>
        <v>0</v>
      </c>
    </row>
    <row r="390" ht="13.5" spans="1:2">
      <c r="A390" s="64" t="s">
        <v>334</v>
      </c>
      <c r="B390" s="18"/>
    </row>
    <row r="391" ht="13.5" spans="1:2">
      <c r="A391" s="64" t="s">
        <v>335</v>
      </c>
      <c r="B391" s="18"/>
    </row>
    <row r="392" ht="13.5" spans="1:2">
      <c r="A392" s="64" t="s">
        <v>335</v>
      </c>
      <c r="B392" s="18"/>
    </row>
    <row r="393" ht="13.5" spans="1:2">
      <c r="A393" s="64"/>
      <c r="B393" s="18"/>
    </row>
    <row r="394" ht="13.5" spans="1:2">
      <c r="A394" s="71" t="s">
        <v>336</v>
      </c>
      <c r="B394" s="17">
        <v>1808</v>
      </c>
    </row>
    <row r="395" ht="13.5" spans="1:2">
      <c r="A395" s="64" t="s">
        <v>337</v>
      </c>
      <c r="B395" s="18"/>
    </row>
    <row r="396" ht="13.5" spans="1:2">
      <c r="A396" s="64" t="s">
        <v>337</v>
      </c>
      <c r="B396" s="18">
        <v>842</v>
      </c>
    </row>
    <row r="397" ht="13.5" spans="1:2">
      <c r="A397" s="64" t="s">
        <v>338</v>
      </c>
      <c r="B397" s="18"/>
    </row>
    <row r="398" ht="13.5" spans="1:2">
      <c r="A398" s="64" t="s">
        <v>339</v>
      </c>
      <c r="B398" s="18"/>
    </row>
    <row r="399" ht="13.5" spans="1:2">
      <c r="A399" s="64" t="s">
        <v>340</v>
      </c>
      <c r="B399" s="18"/>
    </row>
    <row r="400" ht="13.5" spans="1:2">
      <c r="A400" s="64" t="s">
        <v>339</v>
      </c>
      <c r="B400" s="18">
        <v>478</v>
      </c>
    </row>
    <row r="401" ht="13.5" spans="1:2">
      <c r="A401" s="64" t="s">
        <v>341</v>
      </c>
      <c r="B401" s="18"/>
    </row>
    <row r="402" ht="13.5" spans="1:2">
      <c r="A402" s="64" t="s">
        <v>342</v>
      </c>
      <c r="B402" s="18">
        <v>99.28</v>
      </c>
    </row>
    <row r="403" ht="13.5" spans="1:2">
      <c r="A403" s="64" t="s">
        <v>343</v>
      </c>
      <c r="B403" s="18">
        <v>389.16</v>
      </c>
    </row>
    <row r="404" ht="13.5" spans="1:2">
      <c r="A404" s="64" t="s">
        <v>344</v>
      </c>
      <c r="B404" s="18"/>
    </row>
    <row r="405" ht="13.5" spans="1:2">
      <c r="A405" s="64"/>
      <c r="B405" s="18"/>
    </row>
    <row r="406" ht="13.5" spans="1:2">
      <c r="A406" s="71" t="s">
        <v>345</v>
      </c>
      <c r="B406" s="17">
        <v>1508</v>
      </c>
    </row>
    <row r="407" ht="13.5" spans="1:2">
      <c r="A407" s="64" t="s">
        <v>346</v>
      </c>
      <c r="B407" s="18">
        <v>30</v>
      </c>
    </row>
    <row r="408" ht="13.5" spans="1:2">
      <c r="A408" s="64" t="s">
        <v>347</v>
      </c>
      <c r="B408" s="18">
        <v>79.31</v>
      </c>
    </row>
    <row r="409" ht="13.5" spans="1:2">
      <c r="A409" s="64" t="s">
        <v>348</v>
      </c>
      <c r="B409" s="18">
        <v>989</v>
      </c>
    </row>
    <row r="410" ht="13.5" spans="1:2">
      <c r="A410" s="64" t="s">
        <v>349</v>
      </c>
      <c r="B410" s="18">
        <v>295.28</v>
      </c>
    </row>
    <row r="411" ht="13.5" spans="1:2">
      <c r="A411" s="64" t="s">
        <v>349</v>
      </c>
      <c r="B411" s="18"/>
    </row>
    <row r="412" ht="13.5" spans="1:2">
      <c r="A412" s="64" t="s">
        <v>350</v>
      </c>
      <c r="B412" s="18">
        <v>12</v>
      </c>
    </row>
    <row r="413" ht="13.5" spans="1:2">
      <c r="A413" s="64" t="s">
        <v>351</v>
      </c>
      <c r="B413" s="18">
        <v>9</v>
      </c>
    </row>
    <row r="414" ht="13.5" spans="1:2">
      <c r="A414" s="64" t="s">
        <v>352</v>
      </c>
      <c r="B414" s="18">
        <v>19.5</v>
      </c>
    </row>
    <row r="415" ht="13.5" spans="1:2">
      <c r="A415" s="64" t="s">
        <v>353</v>
      </c>
      <c r="B415" s="18">
        <v>27</v>
      </c>
    </row>
    <row r="416" ht="13.5" spans="1:2">
      <c r="A416" s="64" t="s">
        <v>354</v>
      </c>
      <c r="B416" s="18">
        <v>6.5</v>
      </c>
    </row>
    <row r="417" ht="13.5" spans="1:2">
      <c r="A417" s="64" t="s">
        <v>355</v>
      </c>
      <c r="B417" s="18">
        <v>40</v>
      </c>
    </row>
    <row r="418" ht="13.5" spans="1:2">
      <c r="A418" s="64" t="s">
        <v>355</v>
      </c>
      <c r="B418" s="18"/>
    </row>
    <row r="419" ht="13.5" spans="1:2">
      <c r="A419" s="73"/>
      <c r="B419" s="18"/>
    </row>
    <row r="420" ht="13.5" spans="1:2">
      <c r="A420" s="71" t="s">
        <v>356</v>
      </c>
      <c r="B420" s="18">
        <v>8045</v>
      </c>
    </row>
    <row r="421" ht="13.5" spans="1:2">
      <c r="A421" s="64" t="s">
        <v>357</v>
      </c>
      <c r="B421" s="18">
        <v>15</v>
      </c>
    </row>
    <row r="422" ht="13.5" spans="1:2">
      <c r="A422" s="64" t="s">
        <v>358</v>
      </c>
      <c r="B422" s="18"/>
    </row>
    <row r="423" ht="24" spans="1:2">
      <c r="A423" s="64" t="s">
        <v>359</v>
      </c>
      <c r="B423" s="18">
        <v>917</v>
      </c>
    </row>
    <row r="424" ht="24" spans="1:2">
      <c r="A424" s="64" t="s">
        <v>359</v>
      </c>
      <c r="B424" s="18">
        <v>41</v>
      </c>
    </row>
    <row r="425" ht="24" spans="1:2">
      <c r="A425" s="64" t="s">
        <v>360</v>
      </c>
      <c r="B425" s="18">
        <v>881</v>
      </c>
    </row>
    <row r="426" ht="13.5" spans="1:2">
      <c r="A426" s="64" t="s">
        <v>361</v>
      </c>
      <c r="B426" s="18">
        <v>21</v>
      </c>
    </row>
    <row r="427" ht="13.5" spans="1:2">
      <c r="A427" s="64" t="s">
        <v>361</v>
      </c>
      <c r="B427" s="18">
        <v>4</v>
      </c>
    </row>
    <row r="428" ht="13.5" spans="1:2">
      <c r="A428" s="64" t="s">
        <v>362</v>
      </c>
      <c r="B428" s="18">
        <v>176</v>
      </c>
    </row>
    <row r="429" ht="13.5" spans="1:2">
      <c r="A429" s="64" t="s">
        <v>362</v>
      </c>
      <c r="B429" s="18"/>
    </row>
    <row r="430" ht="13.5" spans="1:2">
      <c r="A430" s="64" t="s">
        <v>363</v>
      </c>
      <c r="B430" s="18">
        <v>212.58</v>
      </c>
    </row>
    <row r="431" ht="24" spans="1:2">
      <c r="A431" s="64" t="s">
        <v>364</v>
      </c>
      <c r="B431" s="18">
        <v>199</v>
      </c>
    </row>
    <row r="432" ht="13.5" spans="1:2">
      <c r="A432" s="64" t="s">
        <v>365</v>
      </c>
      <c r="B432" s="18">
        <v>65.96</v>
      </c>
    </row>
    <row r="433" ht="13.5" spans="1:2">
      <c r="A433" s="64" t="s">
        <v>366</v>
      </c>
      <c r="B433" s="18">
        <v>3129</v>
      </c>
    </row>
    <row r="434" ht="13.5" spans="1:2">
      <c r="A434" s="64" t="s">
        <v>366</v>
      </c>
      <c r="B434" s="18">
        <v>1548</v>
      </c>
    </row>
    <row r="435" ht="13.5" spans="1:2">
      <c r="A435" s="64" t="s">
        <v>367</v>
      </c>
      <c r="B435" s="18"/>
    </row>
    <row r="436" ht="13.5" spans="1:2">
      <c r="A436" s="64" t="s">
        <v>368</v>
      </c>
      <c r="B436" s="18"/>
    </row>
    <row r="437" ht="13.5" spans="1:2">
      <c r="A437" s="64" t="s">
        <v>369</v>
      </c>
      <c r="B437" s="18"/>
    </row>
    <row r="438" ht="13.5" spans="1:2">
      <c r="A438" s="64" t="s">
        <v>370</v>
      </c>
      <c r="B438" s="18">
        <v>190.31</v>
      </c>
    </row>
    <row r="439" ht="13.5" spans="1:2">
      <c r="A439" s="64" t="s">
        <v>370</v>
      </c>
      <c r="B439" s="18">
        <v>60.2</v>
      </c>
    </row>
    <row r="440" ht="13.5" spans="1:2">
      <c r="A440" s="64" t="s">
        <v>371</v>
      </c>
      <c r="B440" s="18"/>
    </row>
    <row r="441" ht="13.5" spans="1:2">
      <c r="A441" s="64" t="s">
        <v>372</v>
      </c>
      <c r="B441" s="18">
        <v>19.49</v>
      </c>
    </row>
    <row r="442" ht="13.5" spans="1:2">
      <c r="A442" s="64" t="s">
        <v>372</v>
      </c>
      <c r="B442" s="18"/>
    </row>
    <row r="443" ht="13.5" spans="1:2">
      <c r="A443" s="64" t="s">
        <v>373</v>
      </c>
      <c r="B443" s="18"/>
    </row>
    <row r="444" ht="13.5" spans="1:2">
      <c r="A444" s="64" t="s">
        <v>374</v>
      </c>
      <c r="B444" s="18">
        <v>89</v>
      </c>
    </row>
    <row r="445" ht="24" spans="1:2">
      <c r="A445" s="64" t="s">
        <v>375</v>
      </c>
      <c r="B445" s="18"/>
    </row>
    <row r="446" ht="13.5" spans="1:2">
      <c r="A446" s="64" t="s">
        <v>376</v>
      </c>
      <c r="B446" s="18"/>
    </row>
    <row r="447" ht="13.5" spans="1:2">
      <c r="A447" s="64" t="s">
        <v>377</v>
      </c>
      <c r="B447" s="18"/>
    </row>
    <row r="448" ht="13.5" spans="1:2">
      <c r="A448" s="64" t="s">
        <v>377</v>
      </c>
      <c r="B448" s="18"/>
    </row>
    <row r="449" ht="13.5" spans="1:2">
      <c r="A449" s="64" t="s">
        <v>377</v>
      </c>
      <c r="B449" s="18"/>
    </row>
    <row r="450" ht="13.5" spans="1:2">
      <c r="A450" s="64" t="s">
        <v>377</v>
      </c>
      <c r="B450" s="18"/>
    </row>
    <row r="451" s="3" customFormat="1" spans="1:2">
      <c r="A451" s="64" t="s">
        <v>377</v>
      </c>
      <c r="B451" s="18"/>
    </row>
    <row r="452" ht="13.5" spans="1:2">
      <c r="A452" s="64" t="s">
        <v>377</v>
      </c>
      <c r="B452" s="18"/>
    </row>
    <row r="453" ht="13.5" spans="1:2">
      <c r="A453" s="64" t="s">
        <v>378</v>
      </c>
      <c r="B453" s="18"/>
    </row>
    <row r="454" ht="13.5" spans="1:2">
      <c r="A454" s="64" t="s">
        <v>379</v>
      </c>
      <c r="B454" s="18">
        <v>20</v>
      </c>
    </row>
    <row r="455" ht="13.5" spans="1:2">
      <c r="A455" s="64" t="s">
        <v>380</v>
      </c>
      <c r="B455" s="18"/>
    </row>
    <row r="456" ht="13.5" spans="1:2">
      <c r="A456" s="64" t="s">
        <v>381</v>
      </c>
      <c r="B456" s="18">
        <v>10</v>
      </c>
    </row>
    <row r="457" ht="13.5" spans="1:2">
      <c r="A457" s="64" t="s">
        <v>382</v>
      </c>
      <c r="B457" s="18">
        <v>70</v>
      </c>
    </row>
    <row r="458" ht="13.5" spans="1:2">
      <c r="A458" s="64" t="s">
        <v>382</v>
      </c>
      <c r="B458" s="18">
        <v>126</v>
      </c>
    </row>
    <row r="459" ht="13.5" spans="1:2">
      <c r="A459" s="64" t="s">
        <v>383</v>
      </c>
      <c r="B459" s="18">
        <v>0.68</v>
      </c>
    </row>
    <row r="460" ht="13.5" spans="1:2">
      <c r="A460" s="64" t="s">
        <v>383</v>
      </c>
      <c r="B460" s="18">
        <v>5.44</v>
      </c>
    </row>
    <row r="461" ht="13.5" spans="1:2">
      <c r="A461" s="64" t="s">
        <v>384</v>
      </c>
      <c r="B461" s="18"/>
    </row>
    <row r="462" ht="13.5" spans="1:2">
      <c r="A462" s="64" t="s">
        <v>385</v>
      </c>
      <c r="B462" s="18"/>
    </row>
    <row r="463" ht="13.5" spans="1:2">
      <c r="A463" s="64" t="s">
        <v>386</v>
      </c>
      <c r="B463" s="18"/>
    </row>
    <row r="464" ht="13.5" spans="1:2">
      <c r="A464" s="64" t="s">
        <v>387</v>
      </c>
      <c r="B464" s="18">
        <v>2.81</v>
      </c>
    </row>
    <row r="465" ht="13.5" spans="1:2">
      <c r="A465" s="64" t="s">
        <v>388</v>
      </c>
      <c r="B465" s="18">
        <v>0.18</v>
      </c>
    </row>
    <row r="466" ht="13.5" spans="1:2">
      <c r="A466" s="64" t="s">
        <v>389</v>
      </c>
      <c r="B466" s="18">
        <v>4.87</v>
      </c>
    </row>
    <row r="467" ht="13.5" spans="1:2">
      <c r="A467" s="64" t="s">
        <v>390</v>
      </c>
      <c r="B467" s="18"/>
    </row>
    <row r="468" ht="13.5" spans="1:2">
      <c r="A468" s="64" t="s">
        <v>391</v>
      </c>
      <c r="B468" s="18">
        <v>1.8</v>
      </c>
    </row>
    <row r="469" ht="13.5" spans="1:2">
      <c r="A469" s="64" t="s">
        <v>392</v>
      </c>
      <c r="B469" s="18">
        <v>59.76</v>
      </c>
    </row>
    <row r="470" ht="24" spans="1:2">
      <c r="A470" s="64" t="s">
        <v>393</v>
      </c>
      <c r="B470" s="18">
        <v>63.08</v>
      </c>
    </row>
    <row r="471" ht="24" spans="1:2">
      <c r="A471" s="64" t="s">
        <v>393</v>
      </c>
      <c r="B471" s="18">
        <v>48.25</v>
      </c>
    </row>
    <row r="472" ht="13.5" spans="1:2">
      <c r="A472" s="64" t="s">
        <v>394</v>
      </c>
      <c r="B472" s="18">
        <v>13.43</v>
      </c>
    </row>
    <row r="473" ht="13.5" spans="1:2">
      <c r="A473" s="64" t="s">
        <v>395</v>
      </c>
      <c r="B473" s="18">
        <v>17</v>
      </c>
    </row>
    <row r="474" ht="13.5" spans="1:2">
      <c r="A474" s="64" t="s">
        <v>396</v>
      </c>
      <c r="B474" s="18">
        <v>32.64</v>
      </c>
    </row>
    <row r="475" ht="13.5" spans="1:2">
      <c r="A475" s="64" t="s">
        <v>397</v>
      </c>
      <c r="B475" s="18"/>
    </row>
    <row r="476" ht="13.5" spans="1:2">
      <c r="A476" s="64" t="s">
        <v>398</v>
      </c>
      <c r="B476" s="18"/>
    </row>
    <row r="477" ht="13.5" spans="1:2">
      <c r="A477" s="64" t="s">
        <v>399</v>
      </c>
      <c r="B477" s="18"/>
    </row>
    <row r="478" ht="13.5" spans="1:2">
      <c r="A478" s="65"/>
      <c r="B478" s="18"/>
    </row>
    <row r="479" ht="13.5" spans="1:2">
      <c r="A479" s="71" t="s">
        <v>400</v>
      </c>
      <c r="B479" s="17">
        <f t="shared" ref="B479" si="67">SUM(B480:B481)</f>
        <v>15</v>
      </c>
    </row>
    <row r="480" ht="13.5" spans="1:2">
      <c r="A480" s="64" t="s">
        <v>401</v>
      </c>
      <c r="B480" s="18"/>
    </row>
    <row r="481" ht="13.5" spans="1:2">
      <c r="A481" s="64" t="s">
        <v>402</v>
      </c>
      <c r="B481" s="18">
        <v>15</v>
      </c>
    </row>
    <row r="482" ht="13.5" spans="1:2">
      <c r="A482" s="65"/>
      <c r="B482" s="18"/>
    </row>
    <row r="483" ht="13.5" spans="1:2">
      <c r="A483" s="71" t="s">
        <v>403</v>
      </c>
      <c r="B483" s="18">
        <v>734</v>
      </c>
    </row>
    <row r="484" ht="13.5" spans="1:2">
      <c r="A484" s="64" t="s">
        <v>404</v>
      </c>
      <c r="B484" s="18">
        <v>159.16</v>
      </c>
    </row>
    <row r="485" ht="13.5" spans="1:2">
      <c r="A485" s="64" t="s">
        <v>405</v>
      </c>
      <c r="B485" s="18">
        <v>142.5</v>
      </c>
    </row>
    <row r="486" ht="13.5" spans="1:2">
      <c r="A486" s="64" t="s">
        <v>405</v>
      </c>
      <c r="B486" s="18">
        <v>57</v>
      </c>
    </row>
    <row r="487" ht="24" spans="1:2">
      <c r="A487" s="64" t="s">
        <v>406</v>
      </c>
      <c r="B487" s="18">
        <v>20.7</v>
      </c>
    </row>
    <row r="488" ht="24" spans="1:2">
      <c r="A488" s="64" t="s">
        <v>407</v>
      </c>
      <c r="B488" s="18">
        <v>46</v>
      </c>
    </row>
    <row r="489" ht="13.5" spans="1:2">
      <c r="A489" s="64" t="s">
        <v>408</v>
      </c>
      <c r="B489" s="18">
        <v>19</v>
      </c>
    </row>
    <row r="490" ht="13.5" spans="1:2">
      <c r="A490" s="64" t="s">
        <v>409</v>
      </c>
      <c r="B490" s="18">
        <v>240.9</v>
      </c>
    </row>
    <row r="491" ht="24" spans="1:2">
      <c r="A491" s="64" t="s">
        <v>410</v>
      </c>
      <c r="B491" s="18">
        <v>38</v>
      </c>
    </row>
    <row r="492" ht="13.5" spans="1:2">
      <c r="A492" s="64" t="s">
        <v>411</v>
      </c>
      <c r="B492" s="18"/>
    </row>
    <row r="493" ht="13.5" spans="1:2">
      <c r="A493" s="64" t="s">
        <v>412</v>
      </c>
      <c r="B493" s="18"/>
    </row>
    <row r="494" ht="24" spans="1:2">
      <c r="A494" s="64" t="s">
        <v>413</v>
      </c>
      <c r="B494" s="18"/>
    </row>
    <row r="495" ht="24" spans="1:2">
      <c r="A495" s="64" t="s">
        <v>414</v>
      </c>
      <c r="B495" s="18"/>
    </row>
    <row r="496" ht="24" spans="1:2">
      <c r="A496" s="64" t="s">
        <v>415</v>
      </c>
      <c r="B496" s="18"/>
    </row>
    <row r="497" ht="24" spans="1:2">
      <c r="A497" s="64" t="s">
        <v>416</v>
      </c>
      <c r="B497" s="18">
        <v>10.47</v>
      </c>
    </row>
    <row r="498" ht="13.5" spans="1:2">
      <c r="A498" s="64" t="s">
        <v>417</v>
      </c>
      <c r="B498" s="18"/>
    </row>
    <row r="499" ht="24" spans="1:2">
      <c r="A499" s="64" t="s">
        <v>418</v>
      </c>
      <c r="B499" s="18"/>
    </row>
    <row r="500" ht="13.5" spans="1:2">
      <c r="A500" s="73"/>
      <c r="B500" s="18"/>
    </row>
    <row r="501" ht="13.5" spans="1:2">
      <c r="A501" s="74" t="s">
        <v>419</v>
      </c>
      <c r="B501" s="17">
        <v>22674</v>
      </c>
    </row>
    <row r="502" ht="13.5" spans="1:2">
      <c r="A502" s="64" t="s">
        <v>420</v>
      </c>
      <c r="B502" s="17"/>
    </row>
    <row r="503" ht="13.5" spans="1:2">
      <c r="A503" s="64" t="s">
        <v>421</v>
      </c>
      <c r="B503" s="17"/>
    </row>
    <row r="504" ht="13.5" spans="1:2">
      <c r="A504" s="64" t="s">
        <v>421</v>
      </c>
      <c r="B504" s="18">
        <v>260</v>
      </c>
    </row>
    <row r="505" ht="13.5" spans="1:2">
      <c r="A505" s="64" t="s">
        <v>422</v>
      </c>
      <c r="B505" s="18">
        <v>6.73</v>
      </c>
    </row>
    <row r="506" ht="13.5" spans="1:2">
      <c r="A506" s="64" t="s">
        <v>422</v>
      </c>
      <c r="B506" s="18">
        <v>102</v>
      </c>
    </row>
    <row r="507" ht="13.5" spans="1:2">
      <c r="A507" s="64" t="s">
        <v>423</v>
      </c>
      <c r="B507" s="18">
        <v>10438</v>
      </c>
    </row>
    <row r="508" ht="24" spans="1:2">
      <c r="A508" s="64" t="s">
        <v>424</v>
      </c>
      <c r="B508" s="18">
        <v>2228</v>
      </c>
    </row>
    <row r="509" ht="13.5" spans="1:2">
      <c r="A509" s="64" t="s">
        <v>425</v>
      </c>
      <c r="B509" s="18">
        <v>12</v>
      </c>
    </row>
    <row r="510" ht="13.5" spans="1:2">
      <c r="A510" s="64" t="s">
        <v>425</v>
      </c>
      <c r="B510" s="18">
        <v>48.52</v>
      </c>
    </row>
    <row r="511" ht="24" spans="1:2">
      <c r="A511" s="64" t="s">
        <v>426</v>
      </c>
      <c r="B511" s="18">
        <v>894</v>
      </c>
    </row>
    <row r="512" ht="24" spans="1:2">
      <c r="A512" s="64" t="s">
        <v>426</v>
      </c>
      <c r="B512" s="18"/>
    </row>
    <row r="513" ht="13.5" spans="1:2">
      <c r="A513" s="64" t="s">
        <v>427</v>
      </c>
      <c r="B513" s="18">
        <v>0.03</v>
      </c>
    </row>
    <row r="514" ht="13.5" spans="1:2">
      <c r="A514" s="64" t="s">
        <v>428</v>
      </c>
      <c r="B514" s="18">
        <v>0.18</v>
      </c>
    </row>
    <row r="515" ht="13.5" spans="1:2">
      <c r="A515" s="64" t="s">
        <v>429</v>
      </c>
      <c r="B515" s="18">
        <v>91.23</v>
      </c>
    </row>
    <row r="516" ht="13.5" spans="1:2">
      <c r="A516" s="64" t="s">
        <v>429</v>
      </c>
      <c r="B516" s="18">
        <v>2143.21</v>
      </c>
    </row>
    <row r="517" ht="13.5" spans="1:2">
      <c r="A517" s="64" t="s">
        <v>430</v>
      </c>
      <c r="B517" s="18">
        <v>18.78</v>
      </c>
    </row>
    <row r="518" ht="24" spans="1:2">
      <c r="A518" s="64" t="s">
        <v>431</v>
      </c>
      <c r="B518" s="18">
        <v>2071</v>
      </c>
    </row>
    <row r="519" ht="24" spans="1:2">
      <c r="A519" s="64" t="s">
        <v>431</v>
      </c>
      <c r="B519" s="18">
        <v>311</v>
      </c>
    </row>
    <row r="520" ht="24" spans="1:2">
      <c r="A520" s="64" t="s">
        <v>431</v>
      </c>
      <c r="B520" s="18">
        <v>322.63</v>
      </c>
    </row>
    <row r="521" ht="13.5" spans="1:2">
      <c r="A521" s="64" t="s">
        <v>432</v>
      </c>
      <c r="B521" s="18"/>
    </row>
    <row r="522" ht="24" spans="1:2">
      <c r="A522" s="64" t="s">
        <v>433</v>
      </c>
      <c r="B522" s="18">
        <v>1054</v>
      </c>
    </row>
    <row r="523" ht="24" spans="1:2">
      <c r="A523" s="64" t="s">
        <v>434</v>
      </c>
      <c r="B523" s="18">
        <v>1068</v>
      </c>
    </row>
    <row r="524" ht="13.5" spans="1:2">
      <c r="A524" s="64" t="s">
        <v>435</v>
      </c>
      <c r="B524" s="18">
        <v>-0.13</v>
      </c>
    </row>
    <row r="525" ht="13.5" spans="1:2">
      <c r="A525" s="64" t="s">
        <v>435</v>
      </c>
      <c r="B525" s="18">
        <v>97.39</v>
      </c>
    </row>
    <row r="526" ht="13.5" spans="1:2">
      <c r="A526" s="64" t="s">
        <v>436</v>
      </c>
      <c r="B526" s="18">
        <v>99.51</v>
      </c>
    </row>
    <row r="527" ht="13.5" spans="1:2">
      <c r="A527" s="64" t="s">
        <v>344</v>
      </c>
      <c r="B527" s="18">
        <v>-77.05</v>
      </c>
    </row>
    <row r="528" ht="13.5" spans="1:2">
      <c r="A528" s="64" t="s">
        <v>437</v>
      </c>
      <c r="B528" s="18"/>
    </row>
    <row r="529" ht="13.5" spans="1:2">
      <c r="A529" s="64" t="s">
        <v>438</v>
      </c>
      <c r="B529" s="18">
        <v>285</v>
      </c>
    </row>
    <row r="530" ht="13.5" spans="1:2">
      <c r="A530" s="64" t="s">
        <v>439</v>
      </c>
      <c r="B530" s="18">
        <v>338</v>
      </c>
    </row>
    <row r="531" ht="13.5" spans="1:2">
      <c r="A531" s="64" t="s">
        <v>440</v>
      </c>
      <c r="B531" s="18">
        <v>0.4</v>
      </c>
    </row>
    <row r="532" ht="13.5" spans="1:2">
      <c r="A532" s="64" t="s">
        <v>440</v>
      </c>
      <c r="B532" s="18">
        <v>26</v>
      </c>
    </row>
    <row r="533" ht="24" spans="1:2">
      <c r="A533" s="64" t="s">
        <v>441</v>
      </c>
      <c r="B533" s="18">
        <v>474</v>
      </c>
    </row>
    <row r="534" ht="13.5" spans="1:2">
      <c r="A534" s="64" t="s">
        <v>442</v>
      </c>
      <c r="B534" s="18"/>
    </row>
    <row r="535" ht="13.5" spans="1:2">
      <c r="A535" s="64" t="s">
        <v>443</v>
      </c>
      <c r="B535" s="18">
        <v>0.44</v>
      </c>
    </row>
    <row r="536" ht="13.5" spans="1:2">
      <c r="A536" s="75" t="s">
        <v>443</v>
      </c>
      <c r="B536" s="18"/>
    </row>
    <row r="537" ht="13.5" spans="1:2">
      <c r="A537" s="75" t="s">
        <v>443</v>
      </c>
      <c r="B537" s="18"/>
    </row>
    <row r="538" ht="13.5" spans="1:2">
      <c r="A538" s="75" t="s">
        <v>444</v>
      </c>
      <c r="B538" s="18"/>
    </row>
    <row r="539" ht="13.5" spans="1:2">
      <c r="A539" s="75" t="s">
        <v>445</v>
      </c>
      <c r="B539" s="18"/>
    </row>
    <row r="540" ht="13.5" spans="1:2">
      <c r="A540" s="75" t="s">
        <v>445</v>
      </c>
      <c r="B540" s="18">
        <v>1.33</v>
      </c>
    </row>
    <row r="541" ht="13.5" spans="1:2">
      <c r="A541" s="64" t="s">
        <v>446</v>
      </c>
      <c r="B541" s="18"/>
    </row>
    <row r="542" ht="13.5" spans="1:2">
      <c r="A542" s="64" t="s">
        <v>447</v>
      </c>
      <c r="B542" s="18">
        <v>12.51</v>
      </c>
    </row>
    <row r="543" ht="13.5" spans="1:2">
      <c r="A543" s="64" t="s">
        <v>447</v>
      </c>
      <c r="B543" s="18"/>
    </row>
    <row r="544" ht="24" spans="1:2">
      <c r="A544" s="64" t="s">
        <v>448</v>
      </c>
      <c r="B544" s="18">
        <v>7.2</v>
      </c>
    </row>
    <row r="545" ht="24" spans="1:2">
      <c r="A545" s="64" t="s">
        <v>449</v>
      </c>
      <c r="B545" s="18">
        <v>63.72</v>
      </c>
    </row>
    <row r="546" ht="13.5" spans="1:2">
      <c r="A546" s="64" t="s">
        <v>450</v>
      </c>
      <c r="B546" s="18">
        <v>230</v>
      </c>
    </row>
    <row r="547" ht="13.5" spans="1:2">
      <c r="A547" s="64" t="s">
        <v>451</v>
      </c>
      <c r="B547" s="18">
        <v>12</v>
      </c>
    </row>
    <row r="548" ht="13.5" spans="1:2">
      <c r="A548" s="64" t="s">
        <v>452</v>
      </c>
      <c r="B548" s="18">
        <v>20</v>
      </c>
    </row>
    <row r="549" ht="13.5" spans="1:2">
      <c r="A549" s="64" t="s">
        <v>453</v>
      </c>
      <c r="B549" s="18">
        <v>1.8</v>
      </c>
    </row>
    <row r="550" ht="13.5" spans="1:2">
      <c r="A550" s="64" t="s">
        <v>454</v>
      </c>
      <c r="B550" s="18">
        <v>11.67</v>
      </c>
    </row>
    <row r="551" ht="13.5" spans="1:2">
      <c r="A551" s="64" t="s">
        <v>455</v>
      </c>
      <c r="B551" s="18">
        <v>1</v>
      </c>
    </row>
    <row r="552" ht="13.5" spans="1:2">
      <c r="A552" s="65"/>
      <c r="B552" s="18"/>
    </row>
    <row r="553" ht="13.5" spans="1:2">
      <c r="A553" s="71" t="s">
        <v>456</v>
      </c>
      <c r="B553" s="17">
        <v>5978</v>
      </c>
    </row>
    <row r="554" ht="13.5" spans="1:2">
      <c r="A554" s="64" t="s">
        <v>457</v>
      </c>
      <c r="B554" s="18">
        <v>43.07</v>
      </c>
    </row>
    <row r="555" ht="24" spans="1:2">
      <c r="A555" s="64" t="s">
        <v>458</v>
      </c>
      <c r="B555" s="18"/>
    </row>
    <row r="556" ht="24" spans="1:2">
      <c r="A556" s="64" t="s">
        <v>458</v>
      </c>
      <c r="B556" s="18"/>
    </row>
    <row r="557" ht="13.5" spans="1:2">
      <c r="A557" s="64" t="s">
        <v>459</v>
      </c>
      <c r="B557" s="18">
        <v>506</v>
      </c>
    </row>
    <row r="558" ht="13.5" spans="1:2">
      <c r="A558" s="64" t="s">
        <v>459</v>
      </c>
      <c r="B558" s="18">
        <v>130</v>
      </c>
    </row>
    <row r="559" ht="13.5" spans="1:2">
      <c r="A559" s="64" t="s">
        <v>460</v>
      </c>
      <c r="B559" s="18">
        <v>20</v>
      </c>
    </row>
    <row r="560" ht="13.5" spans="1:2">
      <c r="A560" s="64" t="s">
        <v>461</v>
      </c>
      <c r="B560" s="18">
        <v>110</v>
      </c>
    </row>
    <row r="561" ht="13.5" spans="1:2">
      <c r="A561" s="64" t="s">
        <v>461</v>
      </c>
      <c r="B561" s="18">
        <v>378.84</v>
      </c>
    </row>
    <row r="562" ht="24" spans="1:2">
      <c r="A562" s="64" t="s">
        <v>462</v>
      </c>
      <c r="B562" s="18"/>
    </row>
    <row r="563" ht="24" spans="1:2">
      <c r="A563" s="64" t="s">
        <v>462</v>
      </c>
      <c r="B563" s="18"/>
    </row>
    <row r="564" ht="24" spans="1:2">
      <c r="A564" s="64" t="s">
        <v>463</v>
      </c>
      <c r="B564" s="18"/>
    </row>
    <row r="565" ht="24" spans="1:2">
      <c r="A565" s="64" t="s">
        <v>464</v>
      </c>
      <c r="B565" s="18">
        <v>265</v>
      </c>
    </row>
    <row r="566" ht="24" spans="1:2">
      <c r="A566" s="64" t="s">
        <v>465</v>
      </c>
      <c r="B566" s="18"/>
    </row>
    <row r="567" ht="13.5" spans="1:2">
      <c r="A567" s="64" t="s">
        <v>466</v>
      </c>
      <c r="B567" s="18">
        <v>443.79</v>
      </c>
    </row>
    <row r="568" ht="13.5" spans="1:2">
      <c r="A568" s="64" t="s">
        <v>466</v>
      </c>
      <c r="B568" s="18">
        <v>63.73</v>
      </c>
    </row>
    <row r="569" ht="13.5" spans="1:2">
      <c r="A569" s="64" t="s">
        <v>467</v>
      </c>
      <c r="B569" s="18">
        <v>2195.9</v>
      </c>
    </row>
    <row r="570" ht="13.5" spans="1:2">
      <c r="A570" s="64" t="s">
        <v>467</v>
      </c>
      <c r="B570" s="18">
        <v>905.79</v>
      </c>
    </row>
    <row r="571" ht="13.5" spans="1:2">
      <c r="A571" s="64" t="s">
        <v>467</v>
      </c>
      <c r="B571" s="18">
        <v>15.5</v>
      </c>
    </row>
    <row r="572" ht="13.5" spans="1:2">
      <c r="A572" s="64" t="s">
        <v>468</v>
      </c>
      <c r="B572" s="18">
        <v>62.56</v>
      </c>
    </row>
    <row r="573" ht="13.5" spans="1:2">
      <c r="A573" s="64" t="s">
        <v>468</v>
      </c>
      <c r="B573" s="18">
        <v>16.37</v>
      </c>
    </row>
    <row r="574" ht="13.5" spans="1:2">
      <c r="A574" s="64" t="s">
        <v>469</v>
      </c>
      <c r="B574" s="18">
        <v>5.02</v>
      </c>
    </row>
    <row r="575" ht="24" spans="1:2">
      <c r="A575" s="64" t="s">
        <v>470</v>
      </c>
      <c r="B575" s="18"/>
    </row>
    <row r="576" ht="24" spans="1:2">
      <c r="A576" s="64" t="s">
        <v>471</v>
      </c>
      <c r="B576" s="18"/>
    </row>
    <row r="577" ht="13.5" spans="1:2">
      <c r="A577" s="64" t="s">
        <v>472</v>
      </c>
      <c r="B577" s="18"/>
    </row>
    <row r="578" ht="24" spans="1:2">
      <c r="A578" s="64" t="s">
        <v>473</v>
      </c>
      <c r="B578" s="18"/>
    </row>
    <row r="579" ht="13.5" spans="1:2">
      <c r="A579" s="64" t="s">
        <v>474</v>
      </c>
      <c r="B579" s="18"/>
    </row>
    <row r="580" ht="13.5" spans="1:2">
      <c r="A580" s="64" t="s">
        <v>475</v>
      </c>
      <c r="B580" s="18"/>
    </row>
    <row r="581" ht="24" spans="1:2">
      <c r="A581" s="64" t="s">
        <v>476</v>
      </c>
      <c r="B581" s="18"/>
    </row>
    <row r="582" ht="24" spans="1:2">
      <c r="A582" s="64" t="s">
        <v>477</v>
      </c>
      <c r="B582" s="18">
        <v>36.28</v>
      </c>
    </row>
    <row r="583" s="3" customFormat="1" spans="1:2">
      <c r="A583" s="64" t="s">
        <v>478</v>
      </c>
      <c r="B583" s="18">
        <v>63.3</v>
      </c>
    </row>
    <row r="584" s="3" customFormat="1" spans="1:2">
      <c r="A584" s="64" t="s">
        <v>479</v>
      </c>
      <c r="B584" s="18"/>
    </row>
    <row r="585" s="3" customFormat="1" spans="1:2">
      <c r="A585" s="64" t="s">
        <v>480</v>
      </c>
      <c r="B585" s="18"/>
    </row>
    <row r="586" s="3" customFormat="1" spans="1:2">
      <c r="A586" s="64" t="s">
        <v>481</v>
      </c>
      <c r="B586" s="18"/>
    </row>
    <row r="587" s="3" customFormat="1" spans="1:2">
      <c r="A587" s="64" t="s">
        <v>481</v>
      </c>
      <c r="B587" s="18"/>
    </row>
    <row r="588" s="3" customFormat="1" spans="1:2">
      <c r="A588" s="64" t="s">
        <v>482</v>
      </c>
      <c r="B588" s="18"/>
    </row>
    <row r="589" s="3" customFormat="1" spans="1:2">
      <c r="A589" s="64" t="s">
        <v>483</v>
      </c>
      <c r="B589" s="18">
        <v>55</v>
      </c>
    </row>
    <row r="590" s="3" customFormat="1" ht="24" spans="1:2">
      <c r="A590" s="64" t="s">
        <v>484</v>
      </c>
      <c r="B590" s="18"/>
    </row>
    <row r="591" s="3" customFormat="1" ht="24" spans="1:2">
      <c r="A591" s="64" t="s">
        <v>485</v>
      </c>
      <c r="B591" s="18">
        <v>10</v>
      </c>
    </row>
    <row r="592" s="3" customFormat="1" spans="1:2">
      <c r="A592" s="64" t="s">
        <v>486</v>
      </c>
      <c r="B592" s="18">
        <v>24.53</v>
      </c>
    </row>
    <row r="593" s="3" customFormat="1" spans="1:2">
      <c r="A593" s="64" t="s">
        <v>487</v>
      </c>
      <c r="B593" s="18">
        <v>51.77</v>
      </c>
    </row>
    <row r="594" s="3" customFormat="1" spans="1:2">
      <c r="A594" s="64" t="s">
        <v>488</v>
      </c>
      <c r="B594" s="18">
        <v>60</v>
      </c>
    </row>
    <row r="595" s="3" customFormat="1" spans="1:2">
      <c r="A595" s="64" t="s">
        <v>489</v>
      </c>
      <c r="B595" s="18"/>
    </row>
    <row r="596" s="3" customFormat="1" ht="24" spans="1:2">
      <c r="A596" s="64" t="s">
        <v>490</v>
      </c>
      <c r="B596" s="18"/>
    </row>
    <row r="597" s="3" customFormat="1" spans="1:2">
      <c r="A597" s="64" t="s">
        <v>491</v>
      </c>
      <c r="B597" s="18">
        <v>47</v>
      </c>
    </row>
    <row r="598" s="3" customFormat="1" spans="1:2">
      <c r="A598" s="64" t="s">
        <v>492</v>
      </c>
      <c r="B598" s="18">
        <v>468.2</v>
      </c>
    </row>
    <row r="599" s="3" customFormat="1" spans="1:2">
      <c r="A599" s="64" t="s">
        <v>493</v>
      </c>
      <c r="B599" s="18"/>
    </row>
    <row r="600" s="3" customFormat="1" spans="1:2">
      <c r="A600" s="67"/>
      <c r="B600" s="18"/>
    </row>
    <row r="601" s="3" customFormat="1" spans="1:2">
      <c r="A601" s="76" t="s">
        <v>494</v>
      </c>
      <c r="B601" s="17">
        <v>1236</v>
      </c>
    </row>
    <row r="602" s="3" customFormat="1" spans="1:2">
      <c r="A602" s="64" t="s">
        <v>495</v>
      </c>
      <c r="B602" s="18"/>
    </row>
    <row r="603" s="3" customFormat="1" spans="1:2">
      <c r="A603" s="64" t="s">
        <v>496</v>
      </c>
      <c r="B603" s="18"/>
    </row>
    <row r="604" s="3" customFormat="1" ht="24" spans="1:2">
      <c r="A604" s="64" t="s">
        <v>497</v>
      </c>
      <c r="B604" s="18">
        <v>1236</v>
      </c>
    </row>
    <row r="605" s="3" customFormat="1" spans="1:2">
      <c r="A605" s="64" t="s">
        <v>498</v>
      </c>
      <c r="B605" s="18"/>
    </row>
    <row r="606" s="3" customFormat="1" spans="1:2">
      <c r="A606" s="64" t="s">
        <v>499</v>
      </c>
      <c r="B606" s="18"/>
    </row>
    <row r="607" s="3" customFormat="1" spans="1:2">
      <c r="A607" s="64" t="s">
        <v>500</v>
      </c>
      <c r="B607" s="18"/>
    </row>
    <row r="608" s="3" customFormat="1" spans="1:2">
      <c r="A608" s="64" t="s">
        <v>500</v>
      </c>
      <c r="B608" s="18"/>
    </row>
    <row r="609" s="3" customFormat="1" spans="1:2">
      <c r="A609" s="77"/>
      <c r="B609" s="18"/>
    </row>
    <row r="610" s="3" customFormat="1" spans="1:2">
      <c r="A610" s="78" t="s">
        <v>137</v>
      </c>
      <c r="B610" s="17">
        <v>25539</v>
      </c>
    </row>
    <row r="611" s="3" customFormat="1" ht="24" spans="1:2">
      <c r="A611" s="64" t="s">
        <v>501</v>
      </c>
      <c r="B611" s="17">
        <v>400</v>
      </c>
    </row>
    <row r="612" s="3" customFormat="1" spans="1:2">
      <c r="A612" s="64" t="s">
        <v>502</v>
      </c>
      <c r="B612" s="17">
        <v>292</v>
      </c>
    </row>
    <row r="613" s="3" customFormat="1" spans="1:2">
      <c r="A613" s="64" t="s">
        <v>502</v>
      </c>
      <c r="B613" s="17">
        <v>500</v>
      </c>
    </row>
    <row r="614" s="3" customFormat="1" spans="1:2">
      <c r="A614" s="64" t="s">
        <v>503</v>
      </c>
      <c r="B614" s="17"/>
    </row>
    <row r="615" s="3" customFormat="1" ht="24" spans="1:2">
      <c r="A615" s="64" t="s">
        <v>504</v>
      </c>
      <c r="B615" s="17"/>
    </row>
    <row r="616" s="3" customFormat="1" ht="24" spans="1:2">
      <c r="A616" s="64" t="s">
        <v>505</v>
      </c>
      <c r="B616" s="17">
        <v>600</v>
      </c>
    </row>
    <row r="617" s="3" customFormat="1" spans="1:2">
      <c r="A617" s="64" t="s">
        <v>506</v>
      </c>
      <c r="B617" s="17">
        <v>134</v>
      </c>
    </row>
    <row r="618" s="3" customFormat="1" spans="1:2">
      <c r="A618" s="64" t="s">
        <v>507</v>
      </c>
      <c r="B618" s="17">
        <v>697.4</v>
      </c>
    </row>
    <row r="619" s="3" customFormat="1" spans="1:2">
      <c r="A619" s="64" t="s">
        <v>508</v>
      </c>
      <c r="B619" s="17">
        <v>0.45</v>
      </c>
    </row>
    <row r="620" s="3" customFormat="1" spans="1:2">
      <c r="A620" s="64" t="s">
        <v>509</v>
      </c>
      <c r="B620" s="17">
        <v>12.8</v>
      </c>
    </row>
    <row r="621" s="3" customFormat="1" spans="1:2">
      <c r="A621" s="64" t="s">
        <v>510</v>
      </c>
      <c r="B621" s="17">
        <v>266</v>
      </c>
    </row>
    <row r="622" s="3" customFormat="1" spans="1:2">
      <c r="A622" s="64" t="s">
        <v>511</v>
      </c>
      <c r="B622" s="17">
        <v>26</v>
      </c>
    </row>
    <row r="623" s="3" customFormat="1" spans="1:2">
      <c r="A623" s="64" t="s">
        <v>512</v>
      </c>
      <c r="B623" s="17">
        <v>5237</v>
      </c>
    </row>
    <row r="624" s="3" customFormat="1" spans="1:2">
      <c r="A624" s="64" t="s">
        <v>513</v>
      </c>
      <c r="B624" s="17">
        <v>2532</v>
      </c>
    </row>
    <row r="625" s="3" customFormat="1" spans="1:2">
      <c r="A625" s="64" t="s">
        <v>514</v>
      </c>
      <c r="B625" s="17"/>
    </row>
    <row r="626" s="3" customFormat="1" spans="1:2">
      <c r="A626" s="64" t="s">
        <v>515</v>
      </c>
      <c r="B626" s="17">
        <v>4000</v>
      </c>
    </row>
    <row r="627" s="3" customFormat="1" spans="1:2">
      <c r="A627" s="64" t="s">
        <v>516</v>
      </c>
      <c r="B627" s="17">
        <v>17.62</v>
      </c>
    </row>
    <row r="628" s="3" customFormat="1" spans="1:2">
      <c r="A628" s="64" t="s">
        <v>517</v>
      </c>
      <c r="B628" s="17">
        <v>503</v>
      </c>
    </row>
    <row r="629" s="3" customFormat="1" spans="1:2">
      <c r="A629" s="64" t="s">
        <v>518</v>
      </c>
      <c r="B629" s="17">
        <v>168.082</v>
      </c>
    </row>
    <row r="630" s="3" customFormat="1" spans="1:2">
      <c r="A630" s="64" t="s">
        <v>519</v>
      </c>
      <c r="B630" s="17"/>
    </row>
    <row r="631" s="3" customFormat="1" spans="1:2">
      <c r="A631" s="64" t="s">
        <v>519</v>
      </c>
      <c r="B631" s="17"/>
    </row>
    <row r="632" s="3" customFormat="1" spans="1:2">
      <c r="A632" s="64" t="s">
        <v>519</v>
      </c>
      <c r="B632" s="17"/>
    </row>
    <row r="633" s="3" customFormat="1" spans="1:2">
      <c r="A633" s="64" t="s">
        <v>519</v>
      </c>
      <c r="B633" s="17"/>
    </row>
    <row r="634" s="3" customFormat="1" spans="1:2">
      <c r="A634" s="64" t="s">
        <v>519</v>
      </c>
      <c r="B634" s="17">
        <v>40</v>
      </c>
    </row>
    <row r="635" s="3" customFormat="1" spans="1:2">
      <c r="A635" s="64" t="s">
        <v>519</v>
      </c>
      <c r="B635" s="17"/>
    </row>
    <row r="636" s="3" customFormat="1" spans="1:2">
      <c r="A636" s="64" t="s">
        <v>519</v>
      </c>
      <c r="B636" s="17"/>
    </row>
    <row r="637" s="3" customFormat="1" spans="1:2">
      <c r="A637" s="64" t="s">
        <v>519</v>
      </c>
      <c r="B637" s="17"/>
    </row>
    <row r="638" s="3" customFormat="1" spans="1:2">
      <c r="A638" s="64" t="s">
        <v>519</v>
      </c>
      <c r="B638" s="17">
        <v>60</v>
      </c>
    </row>
    <row r="639" s="3" customFormat="1" spans="1:2">
      <c r="A639" s="64" t="s">
        <v>519</v>
      </c>
      <c r="B639" s="17"/>
    </row>
    <row r="640" s="3" customFormat="1" spans="1:2">
      <c r="A640" s="64" t="s">
        <v>519</v>
      </c>
      <c r="B640" s="17">
        <v>700</v>
      </c>
    </row>
    <row r="641" s="3" customFormat="1" spans="1:2">
      <c r="A641" s="64" t="s">
        <v>519</v>
      </c>
      <c r="B641" s="17"/>
    </row>
    <row r="642" s="3" customFormat="1" spans="1:2">
      <c r="A642" s="64" t="s">
        <v>519</v>
      </c>
      <c r="B642" s="17"/>
    </row>
    <row r="643" s="3" customFormat="1" spans="1:2">
      <c r="A643" s="64" t="s">
        <v>519</v>
      </c>
      <c r="B643" s="17"/>
    </row>
    <row r="644" s="3" customFormat="1" spans="1:2">
      <c r="A644" s="64" t="s">
        <v>519</v>
      </c>
      <c r="B644" s="17"/>
    </row>
    <row r="645" s="3" customFormat="1" spans="1:2">
      <c r="A645" s="64" t="s">
        <v>519</v>
      </c>
      <c r="B645" s="17"/>
    </row>
    <row r="646" s="3" customFormat="1" spans="1:2">
      <c r="A646" s="64" t="s">
        <v>520</v>
      </c>
      <c r="B646" s="17">
        <v>1092</v>
      </c>
    </row>
    <row r="647" s="3" customFormat="1" spans="1:2">
      <c r="A647" s="64" t="s">
        <v>521</v>
      </c>
      <c r="B647" s="17"/>
    </row>
    <row r="648" s="3" customFormat="1" spans="1:2">
      <c r="A648" s="64" t="s">
        <v>522</v>
      </c>
      <c r="B648" s="17">
        <v>2.9</v>
      </c>
    </row>
    <row r="649" s="3" customFormat="1" spans="1:2">
      <c r="A649" s="64" t="s">
        <v>523</v>
      </c>
      <c r="B649" s="17"/>
    </row>
    <row r="650" s="3" customFormat="1" spans="1:2">
      <c r="A650" s="64" t="s">
        <v>523</v>
      </c>
      <c r="B650" s="17">
        <v>2.7</v>
      </c>
    </row>
    <row r="651" s="3" customFormat="1" spans="1:2">
      <c r="A651" s="64" t="s">
        <v>524</v>
      </c>
      <c r="B651" s="17"/>
    </row>
    <row r="652" s="3" customFormat="1" ht="24" spans="1:2">
      <c r="A652" s="64" t="s">
        <v>525</v>
      </c>
      <c r="B652" s="17">
        <v>2.5</v>
      </c>
    </row>
    <row r="653" s="3" customFormat="1" spans="1:2">
      <c r="A653" s="64" t="s">
        <v>526</v>
      </c>
      <c r="B653" s="17"/>
    </row>
    <row r="654" s="3" customFormat="1" spans="1:2">
      <c r="A654" s="64" t="s">
        <v>527</v>
      </c>
      <c r="B654" s="17"/>
    </row>
    <row r="655" s="3" customFormat="1" spans="1:2">
      <c r="A655" s="64" t="s">
        <v>528</v>
      </c>
      <c r="B655" s="17"/>
    </row>
    <row r="656" s="3" customFormat="1" spans="1:2">
      <c r="A656" s="64" t="s">
        <v>529</v>
      </c>
      <c r="B656" s="17"/>
    </row>
    <row r="657" s="3" customFormat="1" spans="1:2">
      <c r="A657" s="64" t="s">
        <v>530</v>
      </c>
      <c r="B657" s="17">
        <v>13</v>
      </c>
    </row>
    <row r="658" s="3" customFormat="1" ht="24" spans="1:2">
      <c r="A658" s="64" t="s">
        <v>531</v>
      </c>
      <c r="B658" s="17">
        <v>133</v>
      </c>
    </row>
    <row r="659" s="3" customFormat="1" spans="1:2">
      <c r="A659" s="64" t="s">
        <v>532</v>
      </c>
      <c r="B659" s="17">
        <v>1139.79</v>
      </c>
    </row>
    <row r="660" s="3" customFormat="1" spans="1:2">
      <c r="A660" s="64" t="s">
        <v>533</v>
      </c>
      <c r="B660" s="17">
        <v>110</v>
      </c>
    </row>
    <row r="661" s="3" customFormat="1" spans="1:2">
      <c r="A661" s="64" t="s">
        <v>534</v>
      </c>
      <c r="B661" s="17">
        <v>420</v>
      </c>
    </row>
    <row r="662" s="3" customFormat="1" spans="1:2">
      <c r="A662" s="64" t="s">
        <v>535</v>
      </c>
      <c r="B662" s="17">
        <v>5</v>
      </c>
    </row>
    <row r="663" s="3" customFormat="1" spans="1:2">
      <c r="A663" s="64" t="s">
        <v>535</v>
      </c>
      <c r="B663" s="17">
        <v>1080</v>
      </c>
    </row>
    <row r="664" s="3" customFormat="1" spans="1:2">
      <c r="A664" s="64" t="s">
        <v>536</v>
      </c>
      <c r="B664" s="17"/>
    </row>
    <row r="665" s="3" customFormat="1" spans="1:2">
      <c r="A665" s="64" t="s">
        <v>537</v>
      </c>
      <c r="B665" s="17">
        <v>676</v>
      </c>
    </row>
    <row r="666" s="3" customFormat="1" spans="1:2">
      <c r="A666" s="64" t="s">
        <v>538</v>
      </c>
      <c r="B666" s="17">
        <v>25</v>
      </c>
    </row>
    <row r="667" s="3" customFormat="1" spans="1:2">
      <c r="A667" s="64" t="s">
        <v>539</v>
      </c>
      <c r="B667" s="17">
        <v>300</v>
      </c>
    </row>
    <row r="668" s="3" customFormat="1" spans="1:2">
      <c r="A668" s="64" t="s">
        <v>539</v>
      </c>
      <c r="B668" s="17"/>
    </row>
    <row r="669" s="3" customFormat="1" spans="1:2">
      <c r="A669" s="64" t="s">
        <v>539</v>
      </c>
      <c r="B669" s="17"/>
    </row>
    <row r="670" s="3" customFormat="1" ht="24" spans="1:2">
      <c r="A670" s="64" t="s">
        <v>540</v>
      </c>
      <c r="B670" s="17">
        <v>462</v>
      </c>
    </row>
    <row r="671" s="3" customFormat="1" ht="24" spans="1:2">
      <c r="A671" s="64" t="s">
        <v>541</v>
      </c>
      <c r="B671" s="17">
        <v>351.8</v>
      </c>
    </row>
    <row r="672" s="3" customFormat="1" ht="24" spans="1:2">
      <c r="A672" s="64" t="s">
        <v>541</v>
      </c>
      <c r="B672" s="17"/>
    </row>
    <row r="673" s="3" customFormat="1" spans="1:2">
      <c r="A673" s="64" t="s">
        <v>542</v>
      </c>
      <c r="B673" s="17"/>
    </row>
    <row r="674" s="3" customFormat="1" spans="1:2">
      <c r="A674" s="64" t="s">
        <v>543</v>
      </c>
      <c r="B674" s="17">
        <v>170</v>
      </c>
    </row>
    <row r="675" s="3" customFormat="1" spans="1:2">
      <c r="A675" s="64" t="s">
        <v>544</v>
      </c>
      <c r="B675" s="17"/>
    </row>
    <row r="676" s="3" customFormat="1" spans="1:2">
      <c r="A676" s="64" t="s">
        <v>545</v>
      </c>
      <c r="B676" s="17"/>
    </row>
    <row r="677" s="3" customFormat="1" spans="1:2">
      <c r="A677" s="64" t="s">
        <v>546</v>
      </c>
      <c r="B677" s="17">
        <v>26</v>
      </c>
    </row>
    <row r="678" s="3" customFormat="1" spans="1:2">
      <c r="A678" s="64" t="s">
        <v>547</v>
      </c>
      <c r="B678" s="17"/>
    </row>
    <row r="679" s="3" customFormat="1" spans="1:2">
      <c r="A679" s="64" t="s">
        <v>548</v>
      </c>
      <c r="B679" s="17"/>
    </row>
    <row r="680" s="3" customFormat="1" spans="1:2">
      <c r="A680" s="64" t="s">
        <v>549</v>
      </c>
      <c r="B680" s="17">
        <v>3275.21</v>
      </c>
    </row>
    <row r="681" s="3" customFormat="1" spans="1:2">
      <c r="A681" s="64" t="s">
        <v>550</v>
      </c>
      <c r="B681" s="17">
        <v>22</v>
      </c>
    </row>
    <row r="682" s="3" customFormat="1" spans="1:2">
      <c r="A682" s="64" t="s">
        <v>551</v>
      </c>
      <c r="B682" s="17">
        <v>23.95</v>
      </c>
    </row>
    <row r="683" s="3" customFormat="1" spans="1:2">
      <c r="A683" s="64" t="s">
        <v>551</v>
      </c>
      <c r="B683" s="17"/>
    </row>
    <row r="684" s="3" customFormat="1" spans="1:2">
      <c r="A684" s="64" t="s">
        <v>551</v>
      </c>
      <c r="B684" s="17"/>
    </row>
    <row r="685" s="3" customFormat="1" spans="1:2">
      <c r="A685" s="64" t="s">
        <v>551</v>
      </c>
      <c r="B685" s="17"/>
    </row>
    <row r="686" s="3" customFormat="1" spans="1:2">
      <c r="A686" s="64" t="s">
        <v>552</v>
      </c>
      <c r="B686" s="17">
        <v>20</v>
      </c>
    </row>
    <row r="687" s="3" customFormat="1" spans="1:2">
      <c r="A687" s="64" t="s">
        <v>553</v>
      </c>
      <c r="B687" s="17"/>
    </row>
    <row r="688" s="3" customFormat="1" spans="1:2">
      <c r="A688" s="56"/>
      <c r="B688" s="18"/>
    </row>
    <row r="689" s="3" customFormat="1" spans="1:2">
      <c r="A689" s="78" t="s">
        <v>554</v>
      </c>
      <c r="B689" s="17">
        <v>3597</v>
      </c>
    </row>
    <row r="690" s="5" customFormat="1" ht="12" spans="1:2">
      <c r="A690" s="64" t="s">
        <v>555</v>
      </c>
      <c r="B690" s="17">
        <v>-67.79</v>
      </c>
    </row>
    <row r="691" s="5" customFormat="1" ht="12" spans="1:2">
      <c r="A691" s="64" t="s">
        <v>556</v>
      </c>
      <c r="B691" s="17"/>
    </row>
    <row r="692" s="5" customFormat="1" ht="24" spans="1:2">
      <c r="A692" s="64" t="s">
        <v>557</v>
      </c>
      <c r="B692" s="17">
        <v>945</v>
      </c>
    </row>
    <row r="693" s="5" customFormat="1" ht="12" spans="1:2">
      <c r="A693" s="64" t="s">
        <v>558</v>
      </c>
      <c r="B693" s="17"/>
    </row>
    <row r="694" s="5" customFormat="1" ht="24" spans="1:2">
      <c r="A694" s="64" t="s">
        <v>559</v>
      </c>
      <c r="B694" s="17"/>
    </row>
    <row r="695" s="5" customFormat="1" ht="12" spans="1:2">
      <c r="A695" s="64" t="s">
        <v>560</v>
      </c>
      <c r="B695" s="17">
        <v>600</v>
      </c>
    </row>
    <row r="696" s="5" customFormat="1" ht="12" spans="1:2">
      <c r="A696" s="64" t="s">
        <v>561</v>
      </c>
      <c r="B696" s="17">
        <v>1000</v>
      </c>
    </row>
    <row r="697" s="5" customFormat="1" ht="12" spans="1:2">
      <c r="A697" s="64" t="s">
        <v>562</v>
      </c>
      <c r="B697" s="17"/>
    </row>
    <row r="698" s="5" customFormat="1" ht="24" spans="1:2">
      <c r="A698" s="64" t="s">
        <v>563</v>
      </c>
      <c r="B698" s="17"/>
    </row>
    <row r="699" s="5" customFormat="1" ht="12" spans="1:2">
      <c r="A699" s="64" t="s">
        <v>564</v>
      </c>
      <c r="B699" s="17">
        <v>493</v>
      </c>
    </row>
    <row r="700" s="5" customFormat="1" ht="12" spans="1:2">
      <c r="A700" s="64" t="s">
        <v>565</v>
      </c>
      <c r="B700" s="17">
        <v>261</v>
      </c>
    </row>
    <row r="701" s="5" customFormat="1" ht="12" spans="1:2">
      <c r="A701" s="64" t="s">
        <v>566</v>
      </c>
      <c r="B701" s="17">
        <v>288</v>
      </c>
    </row>
    <row r="702" s="5" customFormat="1" ht="12" spans="1:2">
      <c r="A702" s="64" t="s">
        <v>567</v>
      </c>
      <c r="B702" s="17">
        <v>77.44</v>
      </c>
    </row>
    <row r="703" s="5" customFormat="1" ht="12" spans="1:2">
      <c r="A703" s="64" t="s">
        <v>568</v>
      </c>
      <c r="B703" s="17"/>
    </row>
    <row r="704" s="5" customFormat="1" ht="12" spans="1:2">
      <c r="A704" s="79"/>
      <c r="B704" s="17"/>
    </row>
    <row r="705" s="5" customFormat="1" ht="12" spans="1:2">
      <c r="A705" s="78" t="s">
        <v>569</v>
      </c>
      <c r="B705" s="17">
        <v>199</v>
      </c>
    </row>
    <row r="706" s="5" customFormat="1" ht="12" spans="1:2">
      <c r="A706" s="64" t="s">
        <v>570</v>
      </c>
      <c r="B706" s="17">
        <v>159.8147</v>
      </c>
    </row>
    <row r="707" s="5" customFormat="1" ht="12" spans="1:2">
      <c r="A707" s="64" t="s">
        <v>571</v>
      </c>
      <c r="B707" s="17">
        <v>97.436</v>
      </c>
    </row>
    <row r="708" s="5" customFormat="1" ht="12" spans="1:2">
      <c r="A708" s="64" t="s">
        <v>572</v>
      </c>
      <c r="B708" s="17">
        <v>-97.1833</v>
      </c>
    </row>
    <row r="709" s="5" customFormat="1" ht="12" spans="1:2">
      <c r="A709" s="64" t="s">
        <v>573</v>
      </c>
      <c r="B709" s="17">
        <v>27.75</v>
      </c>
    </row>
    <row r="710" s="5" customFormat="1" ht="12" spans="1:2">
      <c r="A710" s="64" t="s">
        <v>574</v>
      </c>
      <c r="B710" s="17">
        <v>2.93</v>
      </c>
    </row>
    <row r="711" s="5" customFormat="1" ht="12" spans="1:2">
      <c r="A711" s="64" t="s">
        <v>575</v>
      </c>
      <c r="B711" s="17"/>
    </row>
    <row r="712" s="5" customFormat="1" ht="12" spans="1:2">
      <c r="A712" s="64" t="s">
        <v>575</v>
      </c>
      <c r="B712" s="17"/>
    </row>
    <row r="713" s="5" customFormat="1" ht="12" spans="1:2">
      <c r="A713" s="64" t="s">
        <v>575</v>
      </c>
      <c r="B713" s="17">
        <v>8.37</v>
      </c>
    </row>
    <row r="714" s="5" customFormat="1" ht="12" spans="1:2">
      <c r="A714" s="79"/>
      <c r="B714" s="17"/>
    </row>
    <row r="715" s="5" customFormat="1" ht="12" spans="1:2">
      <c r="A715" s="80" t="s">
        <v>576</v>
      </c>
      <c r="B715" s="17">
        <v>925</v>
      </c>
    </row>
    <row r="716" s="5" customFormat="1" ht="12" spans="1:2">
      <c r="A716" s="79" t="s">
        <v>577</v>
      </c>
      <c r="B716" s="17"/>
    </row>
    <row r="717" s="5" customFormat="1" ht="12" spans="1:2">
      <c r="A717" s="79" t="s">
        <v>578</v>
      </c>
      <c r="B717" s="17">
        <v>342</v>
      </c>
    </row>
    <row r="718" s="5" customFormat="1" ht="12" spans="1:2">
      <c r="A718" s="79" t="s">
        <v>579</v>
      </c>
      <c r="B718" s="17">
        <v>583.47</v>
      </c>
    </row>
    <row r="719" s="5" customFormat="1" ht="12" spans="1:2">
      <c r="A719" s="79"/>
      <c r="B719" s="17"/>
    </row>
    <row r="720" s="5" customFormat="1" ht="12" spans="1:2">
      <c r="A720" s="71" t="s">
        <v>580</v>
      </c>
      <c r="B720" s="17">
        <v>10</v>
      </c>
    </row>
    <row r="721" s="5" customFormat="1" ht="12" spans="1:2">
      <c r="A721" s="64" t="s">
        <v>581</v>
      </c>
      <c r="B721" s="18">
        <v>10.5</v>
      </c>
    </row>
    <row r="722" s="5" customFormat="1" ht="12" spans="1:2">
      <c r="A722" s="64" t="s">
        <v>582</v>
      </c>
      <c r="B722" s="18"/>
    </row>
    <row r="723" s="5" customFormat="1" ht="12" spans="1:2">
      <c r="A723" s="64" t="s">
        <v>583</v>
      </c>
      <c r="B723" s="18"/>
    </row>
    <row r="724" s="5" customFormat="1" ht="12" spans="1:2">
      <c r="A724" s="64" t="s">
        <v>584</v>
      </c>
      <c r="B724" s="17"/>
    </row>
    <row r="725" s="5" customFormat="1" ht="12" spans="1:2">
      <c r="A725" s="65"/>
      <c r="B725" s="18"/>
    </row>
    <row r="726" s="5" customFormat="1" ht="12" spans="1:2">
      <c r="A726" s="81"/>
      <c r="B726" s="17"/>
    </row>
    <row r="727" s="5" customFormat="1" ht="12" spans="1:2">
      <c r="A727" s="82"/>
      <c r="B727" s="83"/>
    </row>
    <row r="728" s="5" customFormat="1" ht="12" spans="1:2">
      <c r="A728" s="84" t="s">
        <v>585</v>
      </c>
      <c r="B728" s="85">
        <f t="shared" ref="B728" si="68">SUM(B729:B746)</f>
        <v>1119</v>
      </c>
    </row>
    <row r="729" s="5" customFormat="1" ht="12" spans="1:2">
      <c r="A729" s="56" t="s">
        <v>586</v>
      </c>
      <c r="B729" s="17">
        <v>38</v>
      </c>
    </row>
    <row r="730" ht="13.5" spans="1:2">
      <c r="A730" s="56" t="s">
        <v>587</v>
      </c>
      <c r="B730" s="17"/>
    </row>
    <row r="731" ht="13.5" spans="1:2">
      <c r="A731" s="56" t="s">
        <v>588</v>
      </c>
      <c r="B731" s="17"/>
    </row>
    <row r="732" ht="13.5" spans="1:2">
      <c r="A732" s="56" t="s">
        <v>589</v>
      </c>
      <c r="B732" s="17"/>
    </row>
    <row r="733" ht="13.5" spans="1:2">
      <c r="A733" s="56" t="s">
        <v>590</v>
      </c>
      <c r="B733" s="17"/>
    </row>
    <row r="734" ht="13.5" spans="1:2">
      <c r="A734" s="56" t="s">
        <v>591</v>
      </c>
      <c r="B734" s="17">
        <v>395</v>
      </c>
    </row>
    <row r="735" ht="13.5" spans="1:2">
      <c r="A735" s="56" t="s">
        <v>592</v>
      </c>
      <c r="B735" s="17"/>
    </row>
    <row r="736" ht="13.5" spans="1:2">
      <c r="A736" s="56" t="s">
        <v>593</v>
      </c>
      <c r="B736" s="17">
        <v>13</v>
      </c>
    </row>
    <row r="737" ht="13.5" spans="1:2">
      <c r="A737" s="56" t="s">
        <v>594</v>
      </c>
      <c r="B737" s="17">
        <v>368</v>
      </c>
    </row>
    <row r="738" ht="13.5" spans="1:2">
      <c r="A738" s="56" t="s">
        <v>595</v>
      </c>
      <c r="B738" s="17"/>
    </row>
    <row r="739" ht="13.5" spans="1:2">
      <c r="A739" s="56" t="s">
        <v>596</v>
      </c>
      <c r="B739" s="17"/>
    </row>
    <row r="740" ht="13.5" spans="1:2">
      <c r="A740" s="81" t="s">
        <v>597</v>
      </c>
      <c r="B740" s="17">
        <v>116</v>
      </c>
    </row>
    <row r="741" ht="13.5" spans="1:2">
      <c r="A741" s="81" t="s">
        <v>598</v>
      </c>
      <c r="B741" s="17"/>
    </row>
    <row r="742" s="3" customFormat="1" spans="1:2">
      <c r="A742" s="81" t="s">
        <v>599</v>
      </c>
      <c r="B742" s="17">
        <v>459</v>
      </c>
    </row>
    <row r="743" ht="13.5" spans="1:2">
      <c r="A743" s="81" t="s">
        <v>600</v>
      </c>
      <c r="B743" s="17"/>
    </row>
    <row r="744" ht="13.5" spans="1:2">
      <c r="A744" s="81" t="s">
        <v>601</v>
      </c>
      <c r="B744" s="17"/>
    </row>
    <row r="745" ht="13.5" spans="1:2">
      <c r="A745" s="81" t="s">
        <v>602</v>
      </c>
      <c r="B745" s="86"/>
    </row>
    <row r="746" ht="13.5" spans="1:2">
      <c r="A746" s="81" t="s">
        <v>603</v>
      </c>
      <c r="B746" s="86">
        <v>-270</v>
      </c>
    </row>
    <row r="747" ht="13.5" spans="1:2">
      <c r="A747" s="87"/>
      <c r="B747" s="17"/>
    </row>
    <row r="748" ht="13.5" spans="1:2">
      <c r="A748" s="88" t="s">
        <v>156</v>
      </c>
      <c r="B748" s="85">
        <f t="shared" ref="B748" si="69">SUM(B750:B751)</f>
        <v>9528</v>
      </c>
    </row>
    <row r="749" ht="13.5" spans="1:2">
      <c r="A749" s="89" t="s">
        <v>604</v>
      </c>
      <c r="B749" s="17"/>
    </row>
    <row r="750" ht="13.5" spans="1:2">
      <c r="A750" s="90" t="s">
        <v>605</v>
      </c>
      <c r="B750" s="17">
        <v>9528</v>
      </c>
    </row>
    <row r="751" s="3" customFormat="1" spans="1:2">
      <c r="A751" s="90" t="s">
        <v>606</v>
      </c>
      <c r="B751" s="17">
        <v>0</v>
      </c>
    </row>
    <row r="752" ht="13.5" spans="1:2">
      <c r="A752" s="90"/>
      <c r="B752" s="17"/>
    </row>
    <row r="753" ht="13.5" spans="1:2">
      <c r="A753" s="91" t="s">
        <v>607</v>
      </c>
      <c r="B753" s="85">
        <f t="shared" ref="B753" si="70">B754+B755</f>
        <v>651</v>
      </c>
    </row>
    <row r="754" ht="13.5" spans="1:2">
      <c r="A754" s="81" t="s">
        <v>608</v>
      </c>
      <c r="B754" s="92">
        <v>550</v>
      </c>
    </row>
    <row r="755" ht="13.5" spans="1:2">
      <c r="A755" s="93" t="s">
        <v>609</v>
      </c>
      <c r="B755" s="17">
        <v>101</v>
      </c>
    </row>
    <row r="756" ht="13.5" spans="1:2">
      <c r="A756" s="87"/>
      <c r="B756" s="92"/>
    </row>
    <row r="757" ht="13.5" spans="1:2">
      <c r="A757" s="87"/>
      <c r="B757" s="92"/>
    </row>
    <row r="758" ht="13.5" spans="1:2">
      <c r="A758" s="94"/>
      <c r="B758" s="95"/>
    </row>
    <row r="759" ht="13.5" spans="1:2">
      <c r="A759" s="94"/>
      <c r="B759" s="95"/>
    </row>
    <row r="760" ht="13.5" spans="1:2">
      <c r="A760" s="94"/>
      <c r="B760" s="95"/>
    </row>
    <row r="761" ht="13.5" spans="1:2">
      <c r="A761" s="94"/>
      <c r="B761" s="95"/>
    </row>
    <row r="762" ht="13.5" spans="1:2">
      <c r="A762" s="94"/>
      <c r="B762" s="95"/>
    </row>
    <row r="763" ht="13.5" spans="1:2">
      <c r="A763" s="94"/>
      <c r="B763" s="95"/>
    </row>
    <row r="764" ht="13.5" spans="1:2">
      <c r="A764" s="94"/>
      <c r="B764" s="95"/>
    </row>
    <row r="765" ht="13.5" spans="1:2">
      <c r="A765" s="94"/>
      <c r="B765" s="95"/>
    </row>
    <row r="766" ht="13.5" spans="1:2">
      <c r="A766" s="94"/>
      <c r="B766" s="95"/>
    </row>
    <row r="767" ht="13.5" spans="1:2">
      <c r="A767" s="94"/>
      <c r="B767" s="95"/>
    </row>
    <row r="768" ht="13.5" spans="1:2">
      <c r="A768" s="94"/>
      <c r="B768" s="95"/>
    </row>
    <row r="769" ht="13.5" spans="1:2">
      <c r="A769" s="94"/>
      <c r="B769" s="95"/>
    </row>
    <row r="770" ht="13.5" spans="1:2">
      <c r="A770" s="94"/>
      <c r="B770" s="95"/>
    </row>
    <row r="771" ht="13.5" spans="1:2">
      <c r="A771" s="94"/>
      <c r="B771" s="95"/>
    </row>
    <row r="772" ht="13.5" spans="1:2">
      <c r="A772" s="94"/>
      <c r="B772" s="95"/>
    </row>
    <row r="773" ht="13.5" spans="1:2">
      <c r="A773" s="94"/>
      <c r="B773" s="95"/>
    </row>
    <row r="774" ht="13.5" spans="1:2">
      <c r="A774" s="94"/>
      <c r="B774" s="95"/>
    </row>
    <row r="775" ht="13.5" spans="1:2">
      <c r="A775" s="94"/>
      <c r="B775" s="95"/>
    </row>
    <row r="776" ht="13.5" spans="1:2">
      <c r="A776" s="94"/>
      <c r="B776" s="95"/>
    </row>
    <row r="777" ht="13.5" spans="1:2">
      <c r="A777" s="94"/>
      <c r="B777" s="95"/>
    </row>
    <row r="778" ht="13.5" spans="1:2">
      <c r="A778" s="94"/>
      <c r="B778" s="95"/>
    </row>
    <row r="779" ht="13.5" spans="1:2">
      <c r="A779" s="94"/>
      <c r="B779" s="95"/>
    </row>
    <row r="780" ht="13.5" spans="1:2">
      <c r="A780" s="94"/>
      <c r="B780" s="95"/>
    </row>
    <row r="781" ht="13.5" spans="1:2">
      <c r="A781" s="94"/>
      <c r="B781" s="96"/>
    </row>
    <row r="782" ht="13.5" spans="1:2">
      <c r="A782" s="94"/>
      <c r="B782" s="96"/>
    </row>
    <row r="783" ht="13.5" spans="1:2">
      <c r="A783" s="94"/>
      <c r="B783" s="96"/>
    </row>
    <row r="784" ht="13.5" spans="1:2">
      <c r="A784" s="94"/>
      <c r="B784" s="96"/>
    </row>
    <row r="785" ht="13.5" spans="1:2">
      <c r="A785" s="94"/>
      <c r="B785" s="96"/>
    </row>
    <row r="786" ht="13.5" spans="1:2">
      <c r="A786" s="94"/>
      <c r="B786" s="96"/>
    </row>
    <row r="787" ht="13.5" spans="1:2">
      <c r="A787" s="94"/>
      <c r="B787" s="96"/>
    </row>
    <row r="788" ht="13.5" spans="1:2">
      <c r="A788" s="94"/>
      <c r="B788" s="96"/>
    </row>
    <row r="789" ht="13.5" spans="1:2">
      <c r="A789" s="94"/>
      <c r="B789" s="96"/>
    </row>
    <row r="790" ht="13.5" spans="1:2">
      <c r="A790" s="94"/>
      <c r="B790" s="96"/>
    </row>
    <row r="791" ht="13.5" spans="1:2">
      <c r="A791" s="94"/>
      <c r="B791" s="96"/>
    </row>
    <row r="792" ht="13.5" spans="1:2">
      <c r="A792" s="94"/>
      <c r="B792" s="96"/>
    </row>
    <row r="793" ht="13.5" spans="1:2">
      <c r="A793" s="94"/>
      <c r="B793" s="96"/>
    </row>
    <row r="794" ht="13.5" spans="1:2">
      <c r="A794" s="94"/>
      <c r="B794" s="96"/>
    </row>
    <row r="795" ht="13.5" spans="1:2">
      <c r="A795" s="94"/>
      <c r="B795" s="96"/>
    </row>
    <row r="796" ht="13.5" spans="1:2">
      <c r="A796" s="94"/>
      <c r="B796" s="96"/>
    </row>
    <row r="797" ht="13.5" spans="1:2">
      <c r="A797" s="94"/>
      <c r="B797" s="96"/>
    </row>
    <row r="798" ht="13.5" spans="1:2">
      <c r="A798" s="94"/>
      <c r="B798" s="96"/>
    </row>
    <row r="799" ht="13.5" spans="1:2">
      <c r="A799" s="94"/>
      <c r="B799" s="96"/>
    </row>
    <row r="800" ht="13.5" spans="1:2">
      <c r="A800" s="94"/>
      <c r="B800" s="96"/>
    </row>
    <row r="801" ht="13.5" spans="1:2">
      <c r="A801" s="94"/>
      <c r="B801" s="96"/>
    </row>
    <row r="802" ht="13.5" spans="1:2">
      <c r="A802" s="94"/>
      <c r="B802" s="96"/>
    </row>
    <row r="803" ht="13.5" spans="1:2">
      <c r="A803" s="94"/>
      <c r="B803" s="96"/>
    </row>
    <row r="804" ht="13.5" spans="1:2">
      <c r="A804" s="94"/>
      <c r="B804" s="96"/>
    </row>
    <row r="805" ht="13.5" spans="1:2">
      <c r="A805" s="94"/>
      <c r="B805" s="96"/>
    </row>
    <row r="806" ht="13.5" spans="1:2">
      <c r="A806" s="94"/>
      <c r="B806" s="96"/>
    </row>
    <row r="807" ht="13.5" spans="1:2">
      <c r="A807" s="94"/>
      <c r="B807" s="96"/>
    </row>
    <row r="808" ht="13.5" spans="1:2">
      <c r="A808" s="94"/>
      <c r="B808" s="96"/>
    </row>
    <row r="809" spans="1:2">
      <c r="A809" s="97"/>
      <c r="B809" s="98"/>
    </row>
    <row r="810" spans="1:2">
      <c r="A810" s="97"/>
      <c r="B810" s="98"/>
    </row>
    <row r="811" spans="1:2">
      <c r="A811" s="97"/>
      <c r="B811" s="98"/>
    </row>
    <row r="812" spans="1:2">
      <c r="A812" s="97"/>
      <c r="B812" s="98"/>
    </row>
    <row r="813" spans="1:2">
      <c r="A813" s="97"/>
      <c r="B813" s="98"/>
    </row>
    <row r="814" spans="1:2">
      <c r="A814" s="97"/>
      <c r="B814" s="98"/>
    </row>
    <row r="815" spans="1:2">
      <c r="A815" s="97"/>
      <c r="B815" s="98"/>
    </row>
    <row r="816" spans="1:2">
      <c r="A816" s="97"/>
      <c r="B816" s="98"/>
    </row>
    <row r="817" spans="1:2">
      <c r="A817" s="97"/>
      <c r="B817" s="98"/>
    </row>
    <row r="818" spans="1:2">
      <c r="A818" s="97"/>
      <c r="B818" s="98"/>
    </row>
    <row r="819" spans="1:2">
      <c r="A819" s="97"/>
      <c r="B819" s="98"/>
    </row>
    <row r="820" spans="1:2">
      <c r="A820" s="97"/>
      <c r="B820" s="98"/>
    </row>
    <row r="821" spans="1:2">
      <c r="A821" s="97"/>
      <c r="B821" s="98"/>
    </row>
    <row r="822" spans="1:2">
      <c r="A822" s="97"/>
      <c r="B822" s="98"/>
    </row>
    <row r="823" spans="1:2">
      <c r="A823" s="97"/>
      <c r="B823" s="98"/>
    </row>
    <row r="824" spans="1:2">
      <c r="A824" s="97"/>
      <c r="B824" s="98"/>
    </row>
    <row r="825" spans="1:2">
      <c r="A825" s="97"/>
      <c r="B825" s="98"/>
    </row>
    <row r="826" spans="1:2">
      <c r="A826" s="97"/>
      <c r="B826" s="98"/>
    </row>
    <row r="827" spans="1:2">
      <c r="A827" s="97"/>
      <c r="B827" s="98"/>
    </row>
    <row r="828" spans="1:2">
      <c r="A828" s="97"/>
      <c r="B828" s="98"/>
    </row>
    <row r="829" spans="1:2">
      <c r="A829" s="97"/>
      <c r="B829" s="98"/>
    </row>
    <row r="830" spans="1:2">
      <c r="A830" s="97"/>
      <c r="B830" s="98"/>
    </row>
    <row r="831" spans="1:2">
      <c r="A831" s="97"/>
      <c r="B831" s="98"/>
    </row>
    <row r="832" spans="1:2">
      <c r="A832" s="97"/>
      <c r="B832" s="98"/>
    </row>
    <row r="833" spans="1:2">
      <c r="A833" s="97"/>
      <c r="B833" s="98"/>
    </row>
    <row r="834" spans="1:2">
      <c r="A834" s="97"/>
      <c r="B834" s="98"/>
    </row>
    <row r="835" spans="1:2">
      <c r="A835" s="97"/>
      <c r="B835" s="98"/>
    </row>
    <row r="836" spans="1:2">
      <c r="A836" s="97"/>
      <c r="B836" s="98"/>
    </row>
    <row r="837" spans="1:2">
      <c r="A837" s="97"/>
      <c r="B837" s="98"/>
    </row>
    <row r="838" spans="1:2">
      <c r="A838" s="97"/>
      <c r="B838" s="98"/>
    </row>
    <row r="839" spans="1:2">
      <c r="A839" s="97"/>
      <c r="B839" s="98"/>
    </row>
    <row r="840" spans="1:2">
      <c r="A840" s="97"/>
      <c r="B840" s="98"/>
    </row>
    <row r="841" spans="1:2">
      <c r="A841" s="97"/>
      <c r="B841" s="98"/>
    </row>
    <row r="842" spans="1:2">
      <c r="A842" s="97"/>
      <c r="B842" s="98"/>
    </row>
    <row r="843" spans="1:2">
      <c r="A843" s="97"/>
      <c r="B843" s="98"/>
    </row>
    <row r="844" spans="1:2">
      <c r="A844" s="97"/>
      <c r="B844" s="98"/>
    </row>
    <row r="845" spans="1:2">
      <c r="A845" s="97"/>
      <c r="B845" s="98"/>
    </row>
    <row r="846" spans="1:2">
      <c r="A846" s="97"/>
      <c r="B846" s="98"/>
    </row>
    <row r="847" spans="1:2">
      <c r="A847" s="97"/>
      <c r="B847" s="98"/>
    </row>
    <row r="848" spans="1:2">
      <c r="A848" s="97"/>
      <c r="B848" s="98"/>
    </row>
    <row r="849" spans="1:2">
      <c r="A849" s="97"/>
      <c r="B849" s="98"/>
    </row>
    <row r="850" spans="1:2">
      <c r="A850" s="97"/>
      <c r="B850" s="98"/>
    </row>
    <row r="851" spans="1:2">
      <c r="A851" s="97"/>
      <c r="B851" s="98"/>
    </row>
    <row r="852" spans="1:2">
      <c r="A852" s="97"/>
      <c r="B852" s="98"/>
    </row>
    <row r="853" spans="1:2">
      <c r="A853" s="97"/>
      <c r="B853" s="98"/>
    </row>
    <row r="854" spans="1:2">
      <c r="A854" s="97"/>
      <c r="B854" s="98"/>
    </row>
    <row r="855" spans="1:2">
      <c r="A855" s="97"/>
      <c r="B855" s="98"/>
    </row>
    <row r="856" spans="1:2">
      <c r="A856" s="97"/>
      <c r="B856" s="98"/>
    </row>
    <row r="857" spans="1:2">
      <c r="A857" s="97"/>
      <c r="B857" s="98"/>
    </row>
    <row r="858" spans="1:2">
      <c r="A858" s="97"/>
      <c r="B858" s="98"/>
    </row>
    <row r="859" spans="1:2">
      <c r="A859" s="97"/>
      <c r="B859" s="98"/>
    </row>
    <row r="860" spans="1:2">
      <c r="A860" s="97"/>
      <c r="B860" s="98"/>
    </row>
    <row r="861" spans="1:2">
      <c r="A861" s="97"/>
      <c r="B861" s="98"/>
    </row>
    <row r="862" spans="1:2">
      <c r="A862" s="97"/>
      <c r="B862" s="98"/>
    </row>
    <row r="863" spans="1:2">
      <c r="A863" s="97"/>
      <c r="B863" s="98"/>
    </row>
    <row r="864" spans="1:2">
      <c r="A864" s="97"/>
      <c r="B864" s="98"/>
    </row>
    <row r="865" spans="1:2">
      <c r="A865" s="97"/>
      <c r="B865" s="98"/>
    </row>
    <row r="866" spans="1:2">
      <c r="A866" s="97"/>
      <c r="B866" s="98"/>
    </row>
    <row r="867" spans="1:2">
      <c r="A867" s="97"/>
      <c r="B867" s="98"/>
    </row>
    <row r="868" spans="1:2">
      <c r="A868" s="97"/>
      <c r="B868" s="98"/>
    </row>
    <row r="869" spans="1:2">
      <c r="A869" s="97"/>
      <c r="B869" s="98"/>
    </row>
    <row r="870" spans="1:2">
      <c r="A870" s="97"/>
      <c r="B870" s="98"/>
    </row>
    <row r="871" spans="1:2">
      <c r="A871" s="97"/>
      <c r="B871" s="98"/>
    </row>
    <row r="872" spans="1:2">
      <c r="A872" s="97"/>
      <c r="B872" s="98"/>
    </row>
    <row r="873" spans="1:2">
      <c r="A873" s="97"/>
      <c r="B873" s="98"/>
    </row>
    <row r="874" spans="1:2">
      <c r="A874" s="97"/>
      <c r="B874" s="98"/>
    </row>
    <row r="875" spans="1:2">
      <c r="A875" s="97"/>
      <c r="B875" s="98"/>
    </row>
    <row r="876" spans="1:2">
      <c r="A876" s="97"/>
      <c r="B876" s="98"/>
    </row>
    <row r="877" spans="1:2">
      <c r="A877" s="97"/>
      <c r="B877" s="98"/>
    </row>
    <row r="878" spans="1:2">
      <c r="A878" s="97"/>
      <c r="B878" s="98"/>
    </row>
    <row r="879" spans="1:2">
      <c r="A879" s="97"/>
      <c r="B879" s="98"/>
    </row>
    <row r="880" spans="1:2">
      <c r="A880" s="97"/>
      <c r="B880" s="98"/>
    </row>
    <row r="881" spans="1:2">
      <c r="A881" s="97"/>
      <c r="B881" s="98"/>
    </row>
    <row r="882" spans="1:2">
      <c r="A882" s="97"/>
      <c r="B882" s="98"/>
    </row>
    <row r="883" spans="1:2">
      <c r="A883" s="97"/>
      <c r="B883" s="98"/>
    </row>
    <row r="884" spans="1:2">
      <c r="A884" s="97"/>
      <c r="B884" s="98"/>
    </row>
    <row r="885" spans="1:2">
      <c r="A885" s="97"/>
      <c r="B885" s="98"/>
    </row>
    <row r="886" spans="1:2">
      <c r="A886" s="97"/>
      <c r="B886" s="98"/>
    </row>
    <row r="887" spans="1:2">
      <c r="A887" s="97"/>
      <c r="B887" s="98"/>
    </row>
    <row r="888" spans="1:2">
      <c r="A888" s="97"/>
      <c r="B888" s="98"/>
    </row>
    <row r="889" spans="1:2">
      <c r="A889" s="97"/>
      <c r="B889" s="98"/>
    </row>
    <row r="890" spans="1:2">
      <c r="A890" s="97"/>
      <c r="B890" s="98"/>
    </row>
    <row r="891" spans="1:2">
      <c r="A891" s="97"/>
      <c r="B891" s="98"/>
    </row>
    <row r="892" spans="1:2">
      <c r="A892" s="97"/>
      <c r="B892" s="98"/>
    </row>
    <row r="893" spans="1:2">
      <c r="A893" s="97"/>
      <c r="B893" s="98"/>
    </row>
    <row r="894" spans="1:2">
      <c r="A894" s="97"/>
      <c r="B894" s="98"/>
    </row>
    <row r="895" spans="1:2">
      <c r="A895" s="97"/>
      <c r="B895" s="98"/>
    </row>
    <row r="896" spans="1:2">
      <c r="A896" s="97"/>
      <c r="B896" s="98"/>
    </row>
    <row r="897" spans="1:2">
      <c r="A897" s="97"/>
      <c r="B897" s="98"/>
    </row>
    <row r="898" spans="1:2">
      <c r="A898" s="97"/>
      <c r="B898" s="98"/>
    </row>
    <row r="899" spans="1:2">
      <c r="A899" s="97"/>
      <c r="B899" s="98"/>
    </row>
    <row r="900" spans="1:2">
      <c r="A900" s="97"/>
      <c r="B900" s="98"/>
    </row>
    <row r="901" spans="1:2">
      <c r="A901" s="97"/>
      <c r="B901" s="98"/>
    </row>
    <row r="902" spans="1:2">
      <c r="A902" s="97"/>
      <c r="B902" s="98"/>
    </row>
    <row r="903" spans="1:2">
      <c r="A903" s="97"/>
      <c r="B903" s="98"/>
    </row>
    <row r="904" spans="1:2">
      <c r="A904" s="97"/>
      <c r="B904" s="98"/>
    </row>
    <row r="905" spans="1:2">
      <c r="A905" s="97"/>
      <c r="B905" s="98"/>
    </row>
    <row r="906" spans="1:2">
      <c r="A906" s="97"/>
      <c r="B906" s="98"/>
    </row>
    <row r="907" spans="1:2">
      <c r="A907" s="97"/>
      <c r="B907" s="98"/>
    </row>
    <row r="908" spans="1:2">
      <c r="A908" s="97"/>
      <c r="B908" s="98"/>
    </row>
    <row r="909" spans="1:2">
      <c r="A909" s="97"/>
      <c r="B909" s="98"/>
    </row>
    <row r="910" spans="1:2">
      <c r="A910" s="97"/>
      <c r="B910" s="98"/>
    </row>
    <row r="911" spans="1:2">
      <c r="A911" s="97"/>
      <c r="B911" s="98"/>
    </row>
    <row r="912" spans="1:2">
      <c r="A912" s="97"/>
      <c r="B912" s="98"/>
    </row>
    <row r="913" spans="1:2">
      <c r="A913" s="97"/>
      <c r="B913" s="98"/>
    </row>
    <row r="914" spans="1:2">
      <c r="A914" s="97"/>
      <c r="B914" s="98"/>
    </row>
    <row r="915" spans="1:2">
      <c r="A915" s="97"/>
      <c r="B915" s="98"/>
    </row>
    <row r="916" spans="1:2">
      <c r="A916" s="97"/>
      <c r="B916" s="98"/>
    </row>
    <row r="917" spans="1:2">
      <c r="A917" s="97"/>
      <c r="B917" s="98"/>
    </row>
    <row r="918" spans="1:2">
      <c r="A918" s="97"/>
      <c r="B918" s="98"/>
    </row>
    <row r="919" spans="1:2">
      <c r="A919" s="97"/>
      <c r="B919" s="98"/>
    </row>
    <row r="920" spans="1:2">
      <c r="A920" s="97"/>
      <c r="B920" s="98"/>
    </row>
    <row r="921" spans="1:2">
      <c r="A921" s="97"/>
      <c r="B921" s="98"/>
    </row>
    <row r="922" spans="1:2">
      <c r="A922" s="97"/>
      <c r="B922" s="98"/>
    </row>
    <row r="923" spans="1:2">
      <c r="A923" s="97"/>
      <c r="B923" s="98"/>
    </row>
    <row r="924" spans="1:2">
      <c r="A924" s="97"/>
      <c r="B924" s="98"/>
    </row>
    <row r="925" spans="1:2">
      <c r="A925" s="97"/>
      <c r="B925" s="98"/>
    </row>
    <row r="926" spans="1:2">
      <c r="A926" s="97"/>
      <c r="B926" s="98"/>
    </row>
    <row r="927" spans="1:2">
      <c r="A927" s="97"/>
      <c r="B927" s="98"/>
    </row>
    <row r="928" spans="1:2">
      <c r="A928" s="97"/>
      <c r="B928" s="98"/>
    </row>
    <row r="929" spans="1:2">
      <c r="A929" s="97"/>
      <c r="B929" s="98"/>
    </row>
    <row r="930" spans="1:2">
      <c r="A930" s="97"/>
      <c r="B930" s="98"/>
    </row>
    <row r="931" spans="1:2">
      <c r="A931" s="97"/>
      <c r="B931" s="98"/>
    </row>
    <row r="932" spans="1:2">
      <c r="A932" s="97"/>
      <c r="B932" s="98"/>
    </row>
    <row r="933" spans="1:2">
      <c r="A933" s="97"/>
      <c r="B933" s="98"/>
    </row>
    <row r="934" spans="1:2">
      <c r="A934" s="97"/>
      <c r="B934" s="98"/>
    </row>
    <row r="935" spans="1:2">
      <c r="A935" s="97"/>
      <c r="B935" s="98"/>
    </row>
    <row r="936" spans="1:2">
      <c r="A936" s="97"/>
      <c r="B936" s="98"/>
    </row>
    <row r="937" spans="1:2">
      <c r="A937" s="97"/>
      <c r="B937" s="98"/>
    </row>
    <row r="938" spans="1:2">
      <c r="A938" s="97"/>
      <c r="B938" s="98"/>
    </row>
    <row r="939" spans="1:2">
      <c r="A939" s="97"/>
      <c r="B939" s="98"/>
    </row>
    <row r="940" spans="1:2">
      <c r="A940" s="97"/>
      <c r="B940" s="98"/>
    </row>
    <row r="941" spans="1:2">
      <c r="A941" s="97"/>
      <c r="B941" s="98"/>
    </row>
    <row r="942" spans="1:2">
      <c r="A942" s="97"/>
      <c r="B942" s="98"/>
    </row>
    <row r="943" spans="1:2">
      <c r="A943" s="97"/>
      <c r="B943" s="98"/>
    </row>
    <row r="944" spans="1:2">
      <c r="A944" s="97"/>
      <c r="B944" s="98"/>
    </row>
    <row r="945" spans="1:2">
      <c r="A945" s="97"/>
      <c r="B945" s="98"/>
    </row>
    <row r="946" spans="1:2">
      <c r="A946" s="97"/>
      <c r="B946" s="98"/>
    </row>
    <row r="947" spans="1:2">
      <c r="A947" s="97"/>
      <c r="B947" s="98"/>
    </row>
    <row r="948" spans="1:2">
      <c r="A948" s="97"/>
      <c r="B948" s="98"/>
    </row>
    <row r="949" spans="1:2">
      <c r="A949" s="97"/>
      <c r="B949" s="98"/>
    </row>
    <row r="950" spans="1:2">
      <c r="A950" s="97"/>
      <c r="B950" s="98"/>
    </row>
    <row r="951" spans="1:2">
      <c r="A951" s="97"/>
      <c r="B951" s="98"/>
    </row>
    <row r="952" spans="1:2">
      <c r="A952" s="97"/>
      <c r="B952" s="98"/>
    </row>
    <row r="953" spans="1:2">
      <c r="A953" s="97"/>
      <c r="B953" s="98"/>
    </row>
    <row r="954" spans="1:2">
      <c r="A954" s="97"/>
      <c r="B954" s="98"/>
    </row>
    <row r="955" spans="1:2">
      <c r="A955" s="97"/>
      <c r="B955" s="98"/>
    </row>
    <row r="956" spans="1:2">
      <c r="A956" s="97"/>
      <c r="B956" s="98"/>
    </row>
    <row r="957" spans="1:2">
      <c r="A957" s="97"/>
      <c r="B957" s="98"/>
    </row>
    <row r="958" spans="1:2">
      <c r="A958" s="97"/>
      <c r="B958" s="98"/>
    </row>
    <row r="959" spans="1:2">
      <c r="A959" s="97"/>
      <c r="B959" s="98"/>
    </row>
    <row r="960" spans="1:2">
      <c r="A960" s="97"/>
      <c r="B960" s="98"/>
    </row>
    <row r="961" spans="1:2">
      <c r="A961" s="97"/>
      <c r="B961" s="98"/>
    </row>
    <row r="962" spans="1:2">
      <c r="A962" s="97"/>
      <c r="B962" s="98"/>
    </row>
    <row r="963" spans="1:2">
      <c r="A963" s="97"/>
      <c r="B963" s="98"/>
    </row>
    <row r="964" spans="1:2">
      <c r="A964" s="97"/>
      <c r="B964" s="98"/>
    </row>
    <row r="965" spans="1:2">
      <c r="A965" s="97"/>
      <c r="B965" s="98"/>
    </row>
    <row r="966" spans="1:2">
      <c r="A966" s="97"/>
      <c r="B966" s="98"/>
    </row>
    <row r="967" spans="1:2">
      <c r="A967" s="97"/>
      <c r="B967" s="98"/>
    </row>
    <row r="968" spans="1:2">
      <c r="A968" s="97"/>
      <c r="B968" s="98"/>
    </row>
    <row r="969" spans="1:2">
      <c r="A969" s="97"/>
      <c r="B969" s="98"/>
    </row>
    <row r="970" spans="1:2">
      <c r="A970" s="97"/>
      <c r="B970" s="98"/>
    </row>
    <row r="971" spans="1:2">
      <c r="A971" s="97"/>
      <c r="B971" s="98"/>
    </row>
    <row r="972" spans="1:2">
      <c r="A972" s="97"/>
      <c r="B972" s="98"/>
    </row>
    <row r="973" spans="1:2">
      <c r="A973" s="97"/>
      <c r="B973" s="98"/>
    </row>
    <row r="974" spans="1:2">
      <c r="A974" s="97"/>
      <c r="B974" s="98"/>
    </row>
    <row r="975" spans="1:2">
      <c r="A975" s="97"/>
      <c r="B975" s="98"/>
    </row>
    <row r="976" spans="1:2">
      <c r="A976" s="97"/>
      <c r="B976" s="98"/>
    </row>
    <row r="977" spans="1:2">
      <c r="A977" s="97"/>
      <c r="B977" s="98"/>
    </row>
    <row r="978" spans="1:2">
      <c r="A978" s="97"/>
      <c r="B978" s="98"/>
    </row>
    <row r="979" spans="1:2">
      <c r="A979" s="97"/>
      <c r="B979" s="98"/>
    </row>
    <row r="980" spans="1:2">
      <c r="A980" s="97"/>
      <c r="B980" s="98"/>
    </row>
    <row r="981" spans="1:2">
      <c r="A981" s="97"/>
      <c r="B981" s="98"/>
    </row>
    <row r="982" spans="1:2">
      <c r="A982" s="97"/>
      <c r="B982" s="98"/>
    </row>
    <row r="983" spans="1:2">
      <c r="A983" s="97"/>
      <c r="B983" s="98"/>
    </row>
    <row r="984" spans="1:2">
      <c r="A984" s="97"/>
      <c r="B984" s="98"/>
    </row>
    <row r="985" spans="1:2">
      <c r="A985" s="97"/>
      <c r="B985" s="98"/>
    </row>
    <row r="986" spans="1:2">
      <c r="A986" s="97"/>
      <c r="B986" s="98"/>
    </row>
    <row r="987" spans="1:2">
      <c r="A987" s="97"/>
      <c r="B987" s="98"/>
    </row>
    <row r="988" spans="1:2">
      <c r="A988" s="97"/>
      <c r="B988" s="98"/>
    </row>
    <row r="989" spans="1:2">
      <c r="A989" s="97"/>
      <c r="B989" s="98"/>
    </row>
    <row r="990" spans="1:2">
      <c r="A990" s="97"/>
      <c r="B990" s="98"/>
    </row>
    <row r="991" spans="1:2">
      <c r="A991" s="97"/>
      <c r="B991" s="98"/>
    </row>
    <row r="992" spans="1:2">
      <c r="A992" s="97"/>
      <c r="B992" s="98"/>
    </row>
    <row r="993" spans="1:2">
      <c r="A993" s="97"/>
      <c r="B993" s="98"/>
    </row>
    <row r="994" spans="1:2">
      <c r="A994" s="97"/>
      <c r="B994" s="98"/>
    </row>
    <row r="995" spans="1:2">
      <c r="A995" s="97"/>
      <c r="B995" s="98"/>
    </row>
    <row r="996" spans="1:2">
      <c r="A996" s="97"/>
      <c r="B996" s="98"/>
    </row>
    <row r="997" spans="1:2">
      <c r="A997" s="97"/>
      <c r="B997" s="98"/>
    </row>
    <row r="998" spans="1:2">
      <c r="A998" s="97"/>
      <c r="B998" s="98"/>
    </row>
    <row r="999" spans="1:2">
      <c r="A999" s="97"/>
      <c r="B999" s="98"/>
    </row>
    <row r="1000" spans="1:2">
      <c r="A1000" s="97"/>
      <c r="B1000" s="98"/>
    </row>
    <row r="1001" spans="1:2">
      <c r="A1001" s="97"/>
      <c r="B1001" s="98"/>
    </row>
    <row r="1002" spans="1:2">
      <c r="A1002" s="97"/>
      <c r="B1002" s="98"/>
    </row>
    <row r="1003" spans="1:2">
      <c r="A1003" s="97"/>
      <c r="B1003" s="98"/>
    </row>
    <row r="1004" spans="1:2">
      <c r="A1004" s="97"/>
      <c r="B1004" s="98"/>
    </row>
    <row r="1005" spans="1:2">
      <c r="A1005" s="97"/>
      <c r="B1005" s="98"/>
    </row>
    <row r="1006" spans="1:2">
      <c r="A1006" s="97"/>
      <c r="B1006" s="98"/>
    </row>
    <row r="1007" spans="1:2">
      <c r="A1007" s="97"/>
      <c r="B1007" s="98"/>
    </row>
    <row r="1008" spans="1:2">
      <c r="A1008" s="97"/>
      <c r="B1008" s="98"/>
    </row>
    <row r="1009" spans="1:2">
      <c r="A1009" s="97"/>
      <c r="B1009" s="98"/>
    </row>
    <row r="1010" spans="1:2">
      <c r="A1010" s="97"/>
      <c r="B1010" s="98"/>
    </row>
    <row r="1011" spans="1:2">
      <c r="A1011" s="97"/>
      <c r="B1011" s="98"/>
    </row>
    <row r="1012" spans="1:2">
      <c r="A1012" s="97"/>
      <c r="B1012" s="98"/>
    </row>
    <row r="1013" spans="1:2">
      <c r="A1013" s="97"/>
      <c r="B1013" s="98"/>
    </row>
    <row r="1014" spans="1:2">
      <c r="A1014" s="97"/>
      <c r="B1014" s="98"/>
    </row>
    <row r="1015" spans="2:2">
      <c r="B1015" s="98"/>
    </row>
    <row r="1016" spans="2:2">
      <c r="B1016" s="98"/>
    </row>
    <row r="1017" spans="2:2">
      <c r="B1017" s="98"/>
    </row>
    <row r="1018" spans="2:2">
      <c r="B1018" s="98"/>
    </row>
    <row r="1019" spans="2:2">
      <c r="B1019" s="98"/>
    </row>
    <row r="1020" spans="2:2">
      <c r="B1020" s="98"/>
    </row>
    <row r="1021" spans="2:2">
      <c r="B1021" s="98"/>
    </row>
    <row r="1022" spans="2:2">
      <c r="B1022" s="98"/>
    </row>
    <row r="1023" spans="2:2">
      <c r="B1023" s="98"/>
    </row>
    <row r="1024" spans="2:2">
      <c r="B1024" s="98"/>
    </row>
    <row r="1025" spans="2:2">
      <c r="B1025" s="98"/>
    </row>
    <row r="1026" spans="2:2">
      <c r="B1026" s="98"/>
    </row>
    <row r="1027" spans="2:2">
      <c r="B1027" s="98"/>
    </row>
    <row r="1028" spans="2:2">
      <c r="B1028" s="98"/>
    </row>
    <row r="1029" spans="2:2">
      <c r="B1029" s="98"/>
    </row>
    <row r="1030" spans="2:2">
      <c r="B1030" s="98"/>
    </row>
    <row r="1031" spans="2:2">
      <c r="B1031" s="98"/>
    </row>
    <row r="1032" spans="2:2">
      <c r="B1032" s="98"/>
    </row>
    <row r="1033" spans="2:2">
      <c r="B1033" s="98"/>
    </row>
    <row r="1034" spans="2:2">
      <c r="B1034" s="98"/>
    </row>
    <row r="1035" spans="2:2">
      <c r="B1035" s="98"/>
    </row>
    <row r="1036" spans="2:2">
      <c r="B1036" s="98"/>
    </row>
    <row r="1037" spans="2:2">
      <c r="B1037" s="98"/>
    </row>
    <row r="1038" spans="2:2">
      <c r="B1038" s="98"/>
    </row>
    <row r="1039" spans="2:2">
      <c r="B1039" s="98"/>
    </row>
    <row r="1040" spans="2:2">
      <c r="B1040" s="98"/>
    </row>
    <row r="1041" spans="2:2">
      <c r="B1041" s="98"/>
    </row>
    <row r="1042" spans="2:2">
      <c r="B1042" s="98"/>
    </row>
    <row r="1043" spans="2:2">
      <c r="B1043" s="98"/>
    </row>
    <row r="1044" spans="2:2">
      <c r="B1044" s="98"/>
    </row>
    <row r="1045" spans="2:2">
      <c r="B1045" s="98"/>
    </row>
    <row r="1046" spans="2:2">
      <c r="B1046" s="98"/>
    </row>
    <row r="1047" spans="2:2">
      <c r="B1047" s="98"/>
    </row>
    <row r="1048" spans="2:2">
      <c r="B1048" s="98"/>
    </row>
    <row r="1049" spans="2:2">
      <c r="B1049" s="98"/>
    </row>
    <row r="1050" spans="2:2">
      <c r="B1050" s="98"/>
    </row>
    <row r="1051" spans="2:2">
      <c r="B1051" s="98"/>
    </row>
    <row r="1052" spans="2:2">
      <c r="B1052" s="98"/>
    </row>
    <row r="1053" spans="2:2">
      <c r="B1053" s="98"/>
    </row>
    <row r="1054" spans="2:2">
      <c r="B1054" s="98"/>
    </row>
    <row r="1055" spans="2:2">
      <c r="B1055" s="98"/>
    </row>
    <row r="1056" spans="2:2">
      <c r="B1056" s="98"/>
    </row>
    <row r="1057" spans="2:2">
      <c r="B1057" s="98"/>
    </row>
    <row r="1058" spans="2:2">
      <c r="B1058" s="98"/>
    </row>
    <row r="1059" spans="2:2">
      <c r="B1059" s="98"/>
    </row>
    <row r="1060" spans="2:2">
      <c r="B1060" s="98"/>
    </row>
    <row r="1061" spans="2:2">
      <c r="B1061" s="98"/>
    </row>
    <row r="1062" spans="2:2">
      <c r="B1062" s="98"/>
    </row>
    <row r="1063" spans="2:2">
      <c r="B1063" s="98"/>
    </row>
    <row r="1064" spans="2:2">
      <c r="B1064" s="98"/>
    </row>
    <row r="1065" spans="2:2">
      <c r="B1065" s="98"/>
    </row>
    <row r="1066" spans="2:2">
      <c r="B1066" s="98"/>
    </row>
    <row r="1067" spans="2:2">
      <c r="B1067" s="98"/>
    </row>
    <row r="1068" spans="2:2">
      <c r="B1068" s="98"/>
    </row>
    <row r="1069" spans="2:2">
      <c r="B1069" s="98"/>
    </row>
    <row r="1070" spans="2:2">
      <c r="B1070" s="98"/>
    </row>
    <row r="1071" spans="2:2">
      <c r="B1071" s="98"/>
    </row>
    <row r="1072" spans="2:2">
      <c r="B1072" s="98"/>
    </row>
    <row r="1073" spans="2:2">
      <c r="B1073" s="98"/>
    </row>
    <row r="1074" spans="2:2">
      <c r="B1074" s="98"/>
    </row>
    <row r="1075" spans="2:2">
      <c r="B1075" s="98"/>
    </row>
    <row r="1076" spans="2:2">
      <c r="B1076" s="98"/>
    </row>
    <row r="1077" spans="2:2">
      <c r="B1077" s="98"/>
    </row>
    <row r="1078" spans="2:2">
      <c r="B1078" s="98"/>
    </row>
    <row r="1079" spans="2:2">
      <c r="B1079" s="98"/>
    </row>
    <row r="1080" spans="2:2">
      <c r="B1080" s="98"/>
    </row>
    <row r="1081" spans="2:2">
      <c r="B1081" s="98"/>
    </row>
    <row r="1082" spans="2:2">
      <c r="B1082" s="98"/>
    </row>
    <row r="1083" spans="2:2">
      <c r="B1083" s="98"/>
    </row>
    <row r="1084" spans="2:2">
      <c r="B1084" s="98"/>
    </row>
    <row r="1085" spans="2:2">
      <c r="B1085" s="98"/>
    </row>
    <row r="1086" spans="2:2">
      <c r="B1086" s="98"/>
    </row>
    <row r="1087" spans="2:2">
      <c r="B1087" s="98"/>
    </row>
    <row r="1088" spans="2:2">
      <c r="B1088" s="98"/>
    </row>
    <row r="1089" spans="2:2">
      <c r="B1089" s="98"/>
    </row>
    <row r="1090" spans="2:2">
      <c r="B1090" s="98"/>
    </row>
    <row r="1091" spans="2:2">
      <c r="B1091" s="98"/>
    </row>
    <row r="1092" spans="2:2">
      <c r="B1092" s="98"/>
    </row>
    <row r="1093" spans="2:2">
      <c r="B1093" s="98"/>
    </row>
    <row r="1094" spans="2:2">
      <c r="B1094" s="98"/>
    </row>
    <row r="1095" spans="2:2">
      <c r="B1095" s="98"/>
    </row>
  </sheetData>
  <mergeCells count="1">
    <mergeCell ref="A2:B2"/>
  </mergeCells>
  <pageMargins left="0.7" right="0.7" top="0.75" bottom="0.75" header="0.3" footer="0.3"/>
  <pageSetup paperSize="9" orientation="portrait" horizontalDpi="200" verticalDpi="3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2023-10-09T02:49:19Z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41663BAA57AF4383B7143EDA797BCF59_12</vt:lpwstr>
  </property>
  <property fmtid="{D5CDD505-2E9C-101B-9397-08002B2CF9AE}" pid="3" name="KSOProductBuildVer">
    <vt:lpwstr>2052-11.1.0.12763</vt:lpwstr>
  </property>
</Properties>
</file>