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50" tabRatio="613"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三公”经费预算安排情况说明" sheetId="10" r:id="rId10"/>
    <sheet name="表9" sheetId="11" r:id="rId11"/>
    <sheet name="表10" sheetId="12" r:id="rId12"/>
    <sheet name="表11" sheetId="13" r:id="rId13"/>
    <sheet name="表12" sheetId="14" r:id="rId14"/>
    <sheet name="表13" sheetId="15" r:id="rId15"/>
    <sheet name="表14" sheetId="16" r:id="rId16"/>
    <sheet name="表15" sheetId="17" r:id="rId17"/>
    <sheet name="表16" sheetId="18" r:id="rId18"/>
    <sheet name="表17" sheetId="19" r:id="rId19"/>
    <sheet name="转移支付安排情况说明" sheetId="20" r:id="rId20"/>
    <sheet name="举借政府债务情况说明" sheetId="21" r:id="rId21"/>
    <sheet name="表18" sheetId="22" r:id="rId22"/>
    <sheet name="临猗县衔接推进乡村振兴政策" sheetId="23" r:id="rId23"/>
  </sheets>
  <externalReferences>
    <externalReference r:id="rId26"/>
  </externalReferences>
  <definedNames>
    <definedName name="_xlnm.Print_Area" localSheetId="3">'表3'!$A$1:$H$26</definedName>
    <definedName name="_xlnm.Print_Area" hidden="1">#N/A</definedName>
    <definedName name="_xlnm.Print_Titles" localSheetId="1">'表1'!$1:$4</definedName>
    <definedName name="_xlnm.Print_Titles" localSheetId="11">'表10'!$1:$6</definedName>
    <definedName name="_xlnm.Print_Titles" localSheetId="5">'表5'!$1:$5</definedName>
    <definedName name="_xlnm.Print_Titles" localSheetId="10">'表9'!$2:$4</definedName>
    <definedName name="_xlnm.Print_Titles" hidden="1">#N/A</definedName>
    <definedName name="地区名称">#REF!</definedName>
  </definedNames>
  <calcPr fullCalcOnLoad="1"/>
</workbook>
</file>

<file path=xl/comments12.xml><?xml version="1.0" encoding="utf-8"?>
<comments xmlns="http://schemas.openxmlformats.org/spreadsheetml/2006/main">
  <authors>
    <author>微软用户</author>
  </authors>
  <commentList>
    <comment ref="D260" authorId="0">
      <text>
        <r>
          <rPr>
            <b/>
            <sz val="9"/>
            <rFont val="宋体"/>
            <family val="0"/>
          </rPr>
          <t xml:space="preserve">仅填列财力还本
</t>
        </r>
      </text>
    </comment>
  </commentList>
</comments>
</file>

<file path=xl/comments2.xml><?xml version="1.0" encoding="utf-8"?>
<comments xmlns="http://schemas.openxmlformats.org/spreadsheetml/2006/main">
  <authors>
    <author>微软用户</author>
  </authors>
  <commentList>
    <comment ref="E4" authorId="0">
      <text>
        <r>
          <rPr>
            <b/>
            <sz val="9"/>
            <rFont val="宋体"/>
            <family val="0"/>
          </rPr>
          <t>2023年收入按不低于6%预计，应按照下发基础数据填报</t>
        </r>
      </text>
    </comment>
    <comment ref="G22" authorId="0">
      <text>
        <r>
          <rPr>
            <b/>
            <sz val="9"/>
            <rFont val="宋体"/>
            <family val="0"/>
          </rPr>
          <t>其他税收收入不得填数</t>
        </r>
      </text>
    </comment>
  </commentList>
</comments>
</file>

<file path=xl/sharedStrings.xml><?xml version="1.0" encoding="utf-8"?>
<sst xmlns="http://schemas.openxmlformats.org/spreadsheetml/2006/main" count="2837" uniqueCount="1562">
  <si>
    <t xml:space="preserve">    截至2022年底我县政府债务余额为194796.23万元，限额为194796.23万元。具体情况如下：
    1、一般债务限额为71196.23万元，余额为71196.23万元。专项债务限额为123600万元，余额为123600万元。
    2、2023年政府债务预算情况：
    2023年，提前下达新增一般债券资金3300万元。安排用于丰喜大道提升改造项目1400万元，西环路防洪入涑工程900万元，涑水河旅游公路（临猗段）1000万元。                                                                                                               .   2023年，提前下达新增专项债券资金8700万元。安排用于临猗县智慧广电建设项目1000万元，临猗县实验（第五）幼儿园建设项目1700万元，临猗县农村人居环境整治重点村污水管网及处理设施项目资金6000万元。
    3、2023年债券还本付息情况：
    2022年地方政府债务还本付息15005万元，其中一般债务还本1000万元，付息2465万元。专项债务还本7400万元，付息4140万元。
</t>
  </si>
  <si>
    <t>2023年财政乡村振兴资金明细表</t>
  </si>
  <si>
    <t>2081107－残疾人生活和护理补贴</t>
  </si>
  <si>
    <t>2081902－农村最低生活保障金支出</t>
  </si>
  <si>
    <t>2023年省级财政困难残疾人生活补贴和重度残疾人护理补贴</t>
  </si>
  <si>
    <t>2023年中央和省级财政困难群众救助补助资金</t>
  </si>
  <si>
    <t>中央和省级财政优抚对象补助资金</t>
  </si>
  <si>
    <t>2080899－其他优抚支出</t>
  </si>
  <si>
    <t>其他残疾人事业支出</t>
  </si>
  <si>
    <t>2080799－其他就业补助支出</t>
  </si>
  <si>
    <t>2023年优抚对象中央和省级补助经费（第一批）</t>
  </si>
  <si>
    <t>2023年中央 和省级财政优抚对象补助资金</t>
  </si>
  <si>
    <t>2023年省级财政就业补助资金</t>
  </si>
  <si>
    <t>2023年中央和省级财政困难群众救助补助资金</t>
  </si>
  <si>
    <t>2210199-其他保障性安居工程支出</t>
  </si>
  <si>
    <t>2023年部分中央财政城镇保障性安居工程补助资金</t>
  </si>
  <si>
    <t>脱贫劳动力外出务工就业一次性稳岗补贴</t>
  </si>
  <si>
    <t xml:space="preserve">    4、政府性基金转移支付2220万元。具体包括：社会保障和就业支出1022万元，农林水支出133万元，彩票公益金安排的支出1065万元。</t>
  </si>
  <si>
    <t xml:space="preserve">    2023年，我县共收到上级补助收入223648万元，其中：
    1、返还性收入3183万元，具体包括：所得税基数返还收入148万元，成品油税费改革税收返还收入547万元，增值税税收返还收入1881万元，消费税税收返还收入1万元，增值税“五五分享”税收返还收入606万元。
    2、一般性转移支付211811万元，具体包括：均衡性转移支付收入106840万元，县级基本财力保障机制奖补资金收入27375万元，结算补助收入-1113万元，固定数额补助收入18500万元，公共安全共同财政事权转移支付收入1210万元，教育共同财政事权转移支付收入7934万元，文化旅游体育与传媒共同财政事权转移支付收入873万元，社会保障和就业共同财政事权转移支付收入23858万元，医疗卫生共同财政事权转移支付收入5429万元，农林水共同财政事权转移支付收入15771万元，交通运输共同财政事权转移支付收入3860万元，住房保障共同财政事权转移支付收入215万元，其他一般性转移支付收入1059万元。
    3、专项转移支付6434万元。具体包括：一般公共服务146万元，教育298万元，文化旅游体育与传媒38万元，社会保障和就业253万元，卫生健康500万元，城乡社区2346万元，农林水2080万元，资源勘探工业信息等694万元，灾害防治及应急管理79万元。          </t>
  </si>
  <si>
    <t>2023年一般公共预算税收返还和转移支付表</t>
  </si>
  <si>
    <t>单位：万元</t>
  </si>
  <si>
    <t xml:space="preserve">    人大事务</t>
  </si>
  <si>
    <t xml:space="preserve">    一般公共服务1</t>
  </si>
  <si>
    <t xml:space="preserve">    教育1</t>
  </si>
  <si>
    <t xml:space="preserve">    文化旅游体育与传媒1</t>
  </si>
  <si>
    <t xml:space="preserve">    卫生健康1</t>
  </si>
  <si>
    <t xml:space="preserve">    节能环保1</t>
  </si>
  <si>
    <t xml:space="preserve">    农业农村1</t>
  </si>
  <si>
    <t xml:space="preserve">    交通运输1</t>
  </si>
  <si>
    <t xml:space="preserve">    住房保障1</t>
  </si>
  <si>
    <t xml:space="preserve">    其他支出1</t>
  </si>
  <si>
    <t>一般公共预算支出合计</t>
  </si>
  <si>
    <t>2023年专项转移支付明细表</t>
  </si>
  <si>
    <t>表6</t>
  </si>
  <si>
    <t>2023年地方政府一般债务限额和余额情况表</t>
  </si>
  <si>
    <t>2022年末地方政府债务余额</t>
  </si>
  <si>
    <t>2023年地方政府债务余额限额</t>
  </si>
  <si>
    <t>2023年一般公共预算“三公”经费预算安排情况表</t>
  </si>
  <si>
    <t>2023年预算数</t>
  </si>
  <si>
    <t>2023年为2022年%</t>
  </si>
  <si>
    <t xml:space="preserve">    2023年我县严控“三公”经费支出，在上年的基础上做到只减不增，把有限的资金用在刀刃上。
    全县2022年“三公“经费预算共计500万元，其中因公出国（境）费用30万元，公务用车费270万元，公务接待费200万元。
    2023年“三公“经费预算共计499万元，同比去年减少1万元。其中：因公出国（境）费用30万元，公务用车费300万元，公务接待费169万元。我们将严格执行八项规定，厉行节约，减少不必要的开支。
</t>
  </si>
  <si>
    <t>临猗县2023年政府性基金预算收入表</t>
  </si>
  <si>
    <t>2023年预算数</t>
  </si>
  <si>
    <t>预算数为上年预算数%</t>
  </si>
  <si>
    <t xml:space="preserve">  政府性基金补助支出</t>
  </si>
  <si>
    <t xml:space="preserve">  政府性基金上解支出</t>
  </si>
  <si>
    <t xml:space="preserve">  年终结余（转）</t>
  </si>
  <si>
    <t xml:space="preserve">  地方政府专项债务还本支出</t>
  </si>
  <si>
    <t xml:space="preserve">  地方政府专项债务转贷支出</t>
  </si>
  <si>
    <t xml:space="preserve">      农业生产发展支出</t>
  </si>
  <si>
    <t xml:space="preserve">      农村社会事业支出</t>
  </si>
  <si>
    <t xml:space="preserve">      农业农村生态环境支出</t>
  </si>
  <si>
    <t xml:space="preserve">      民航科教和信息建设</t>
  </si>
  <si>
    <t xml:space="preserve">    抗疫特别国债财务基金支出</t>
  </si>
  <si>
    <t xml:space="preserve">      用于巩固脱贫衔接乡村振兴的彩票公益金支出</t>
  </si>
  <si>
    <t>债务支出</t>
  </si>
  <si>
    <t>2023年政府性基金预算支出表</t>
  </si>
  <si>
    <t xml:space="preserve">    抗疫特别国债财务基金支出</t>
  </si>
  <si>
    <t xml:space="preserve">    污水处理费收入安排的支出</t>
  </si>
  <si>
    <t>2023年政府性基金转移支付表</t>
  </si>
  <si>
    <t>2023年地方政府专项债务限额和余额情况表</t>
  </si>
  <si>
    <t>2023年国有资本经营预算收入表</t>
  </si>
  <si>
    <t>2023年国有资本经营预算支出表</t>
  </si>
  <si>
    <t>调出资金</t>
  </si>
  <si>
    <t>2023年社会保险基金预算收支表</t>
  </si>
  <si>
    <t>高中建档立卡家庭经济困难学生免学费资金</t>
  </si>
  <si>
    <t>中职助学金县级配套</t>
  </si>
  <si>
    <t>中职免学费县级配套资金</t>
  </si>
  <si>
    <t>社会救助资金县级配套</t>
  </si>
  <si>
    <t>1+N保险</t>
  </si>
  <si>
    <t>衔接乡村振兴资金</t>
  </si>
  <si>
    <t>2130599-其他巩固脱贫衔接乡村振兴支出</t>
  </si>
  <si>
    <t>2050204-高中教育</t>
  </si>
  <si>
    <t>2050302-中等职业教育</t>
  </si>
  <si>
    <t>2050303-中等职业教育</t>
  </si>
  <si>
    <t>2080299-其他民政管理事务支出</t>
  </si>
  <si>
    <t>2022年预算数</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</si>
  <si>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</si>
  <si>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</si>
  <si>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</si>
  <si>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</si>
  <si>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</si>
  <si>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</si>
  <si>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</si>
  <si>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</si>
  <si>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</si>
  <si>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 </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</si>
  <si>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</si>
  <si>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</si>
  <si>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</si>
  <si>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</si>
  <si>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</si>
  <si>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</si>
  <si>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</si>
  <si>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</si>
  <si>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</si>
  <si>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</si>
  <si>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</si>
  <si>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</si>
  <si>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</si>
  <si>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</si>
  <si>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</si>
  <si>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</si>
  <si>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</si>
  <si>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</si>
  <si>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</si>
  <si>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</si>
  <si>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</si>
  <si>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</si>
  <si>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</si>
  <si>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</si>
  <si>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</si>
  <si>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</si>
  <si>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</si>
  <si>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</si>
  <si>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</si>
  <si>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</si>
  <si>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</si>
  <si>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</si>
  <si>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</si>
  <si>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</si>
  <si>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</si>
  <si>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</si>
  <si>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</si>
  <si>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</si>
  <si>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</si>
  <si>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</si>
  <si>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</si>
  <si>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</si>
  <si>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</si>
  <si>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</si>
  <si>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</si>
  <si>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</si>
  <si>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</si>
  <si>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</si>
  <si>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</si>
  <si>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</si>
  <si>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</si>
  <si>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</si>
  <si>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</si>
  <si>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</si>
  <si>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</si>
  <si>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</si>
  <si>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</si>
  <si>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</si>
  <si>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</si>
  <si>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</si>
  <si>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</si>
  <si>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</si>
  <si>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</si>
  <si>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</si>
  <si>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</si>
  <si>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</si>
  <si>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</si>
  <si>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</si>
  <si>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</si>
  <si>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</si>
  <si>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</si>
  <si>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</si>
  <si>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</si>
  <si>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</si>
  <si>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</si>
  <si>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</si>
  <si>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</si>
  <si>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</si>
  <si>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</si>
  <si>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</si>
  <si>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</si>
  <si>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</si>
  <si>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</si>
  <si>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</si>
  <si>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</si>
  <si>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</si>
  <si>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</si>
  <si>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</si>
  <si>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</si>
  <si>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</si>
  <si>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</si>
  <si>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</si>
  <si>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</si>
  <si>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</si>
  <si>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</si>
  <si>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</si>
  <si>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</si>
  <si>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</si>
  <si>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</si>
  <si>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</si>
  <si>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</si>
  <si>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</si>
  <si>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</si>
  <si>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</si>
  <si>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</si>
  <si>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</si>
  <si>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</si>
  <si>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</si>
  <si>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</si>
  <si>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</si>
  <si>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</si>
  <si>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</si>
  <si>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</si>
  <si>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</si>
  <si>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</si>
  <si>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</si>
  <si>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</si>
  <si>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</si>
  <si>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</si>
  <si>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</si>
  <si>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</si>
  <si>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</si>
  <si>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</si>
  <si>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</si>
  <si>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</si>
  <si>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</si>
  <si>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</si>
  <si>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</si>
  <si>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</si>
  <si>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</si>
  <si>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</si>
  <si>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</si>
  <si>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</si>
  <si>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</si>
  <si>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</si>
  <si>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</si>
  <si>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</si>
  <si>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</si>
  <si>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</si>
  <si>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</si>
  <si>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</si>
  <si>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</si>
  <si>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</si>
  <si>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</si>
  <si>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</si>
  <si>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</si>
  <si>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表10</t>
  </si>
  <si>
    <t>表11</t>
  </si>
  <si>
    <t xml:space="preserve">            上年结转</t>
  </si>
  <si>
    <r>
      <t xml:space="preserve">                        </t>
    </r>
    <r>
      <rPr>
        <sz val="11"/>
        <rFont val="宋体"/>
        <family val="0"/>
      </rPr>
      <t>收</t>
    </r>
    <r>
      <rPr>
        <sz val="11"/>
        <rFont val="Times New Roman"/>
        <family val="1"/>
      </rPr>
      <t xml:space="preserve"> </t>
    </r>
    <r>
      <rPr>
        <sz val="11"/>
        <rFont val="宋体"/>
        <family val="0"/>
      </rPr>
      <t>入</t>
    </r>
    <r>
      <rPr>
        <sz val="11"/>
        <rFont val="Times New Roman"/>
        <family val="1"/>
      </rPr>
      <t xml:space="preserve"> </t>
    </r>
    <r>
      <rPr>
        <sz val="11"/>
        <rFont val="宋体"/>
        <family val="0"/>
      </rPr>
      <t>总</t>
    </r>
    <r>
      <rPr>
        <sz val="11"/>
        <rFont val="Times New Roman"/>
        <family val="1"/>
      </rPr>
      <t xml:space="preserve"> </t>
    </r>
    <r>
      <rPr>
        <sz val="11"/>
        <rFont val="宋体"/>
        <family val="0"/>
      </rPr>
      <t>计</t>
    </r>
  </si>
  <si>
    <t>表15</t>
  </si>
  <si>
    <t>十一、抗疫特别国债安排的支出</t>
  </si>
  <si>
    <t>支出总计</t>
  </si>
  <si>
    <t xml:space="preserve">         2.财政补贴收入</t>
  </si>
  <si>
    <t xml:space="preserve">         3.利息收入</t>
  </si>
  <si>
    <t xml:space="preserve">         5.转移收入</t>
  </si>
  <si>
    <t xml:space="preserve">         6.其他收入</t>
  </si>
  <si>
    <t xml:space="preserve">         2.转移支出</t>
  </si>
  <si>
    <t xml:space="preserve">         3.其他支出</t>
  </si>
  <si>
    <t>第一部分</t>
  </si>
  <si>
    <t>一般公共预算</t>
  </si>
  <si>
    <t>表1</t>
  </si>
  <si>
    <t>一般公共预算收入表</t>
  </si>
  <si>
    <t>表2</t>
  </si>
  <si>
    <t>一般公共预算支出表</t>
  </si>
  <si>
    <t>表3</t>
  </si>
  <si>
    <t>一般公共预算本级支出表</t>
  </si>
  <si>
    <t>表4</t>
  </si>
  <si>
    <t>表5</t>
  </si>
  <si>
    <t>一般公共预算税收返还和转移支付表</t>
  </si>
  <si>
    <t>表6</t>
  </si>
  <si>
    <t>政府一般债务限额和余额情况表</t>
  </si>
  <si>
    <t>表7</t>
  </si>
  <si>
    <t>一般公共预算“三公”经费预算安排情况表</t>
  </si>
  <si>
    <t>“三公”经费预算安排情况说明</t>
  </si>
  <si>
    <t>第二部分</t>
  </si>
  <si>
    <t>政府性基金</t>
  </si>
  <si>
    <t>表8</t>
  </si>
  <si>
    <t>政府性基金收入表</t>
  </si>
  <si>
    <t>表9</t>
  </si>
  <si>
    <t>政府性基金支出表</t>
  </si>
  <si>
    <t>表10</t>
  </si>
  <si>
    <t>政府性基金转移支付表</t>
  </si>
  <si>
    <t>表11</t>
  </si>
  <si>
    <t>政府专项债务限额和余额情况表</t>
  </si>
  <si>
    <t>第三部分</t>
  </si>
  <si>
    <t>国有资本经营预算</t>
  </si>
  <si>
    <t>表12</t>
  </si>
  <si>
    <t>国有资本经营预算收入表</t>
  </si>
  <si>
    <t>表13</t>
  </si>
  <si>
    <t>国有资本经营预算支出表</t>
  </si>
  <si>
    <t>第四部分</t>
  </si>
  <si>
    <t>社会保险基金预算</t>
  </si>
  <si>
    <t>表14</t>
  </si>
  <si>
    <t>社会保险基金预算总表</t>
  </si>
  <si>
    <t>社会保险基金预算收入表</t>
  </si>
  <si>
    <t>表16</t>
  </si>
  <si>
    <t>社会保险基金预算支出表</t>
  </si>
  <si>
    <t>第五部分</t>
  </si>
  <si>
    <t>相关情况说明</t>
  </si>
  <si>
    <t>转移支付安排情况说明</t>
  </si>
  <si>
    <t>举借政府债务情况说明</t>
  </si>
  <si>
    <t>单位：万元</t>
  </si>
  <si>
    <t>项目</t>
  </si>
  <si>
    <t>预算数</t>
  </si>
  <si>
    <t>一、税收收入</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</si>
  <si>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</si>
  <si>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</si>
  <si>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</si>
  <si>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</si>
  <si>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</si>
  <si>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</si>
  <si>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</si>
  <si>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</si>
  <si>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</si>
  <si>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</si>
  <si>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</si>
  <si>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</si>
  <si>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</si>
  <si>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</si>
  <si>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</si>
  <si>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</si>
  <si>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</si>
  <si>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</si>
  <si>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</si>
  <si>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</si>
  <si>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</si>
  <si>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</si>
  <si>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</si>
  <si>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备注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</si>
  <si>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</si>
  <si>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</si>
  <si>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</si>
  <si>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</si>
  <si>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</si>
  <si>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</si>
  <si>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</si>
  <si>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</si>
  <si>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</si>
  <si>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</si>
  <si>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</si>
  <si>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</si>
  <si>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</si>
  <si>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</si>
  <si>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</si>
  <si>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</si>
  <si>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</si>
  <si>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</si>
  <si>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</si>
  <si>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</si>
  <si>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</si>
  <si>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</si>
  <si>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</si>
  <si>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</si>
  <si>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</si>
  <si>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</si>
  <si>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</si>
  <si>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</si>
  <si>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</si>
  <si>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</si>
  <si>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</si>
  <si>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</si>
  <si>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</si>
  <si>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</si>
  <si>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</si>
  <si>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</si>
  <si>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</si>
  <si>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</si>
  <si>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</si>
  <si>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</si>
  <si>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</si>
  <si>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</si>
  <si>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</si>
  <si>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</si>
  <si>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</si>
  <si>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</si>
  <si>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</si>
  <si>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</si>
  <si>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</si>
  <si>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</si>
  <si>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</si>
  <si>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</si>
  <si>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</si>
  <si>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</si>
  <si>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</si>
  <si>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</si>
  <si>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</si>
  <si>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</si>
  <si>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</si>
  <si>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</si>
  <si>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</si>
  <si>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</si>
  <si>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</si>
  <si>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</si>
  <si>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</si>
  <si>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</si>
  <si>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</si>
  <si>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</si>
  <si>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</si>
  <si>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</si>
  <si>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</si>
  <si>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</si>
  <si>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</si>
  <si>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</si>
  <si>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</si>
  <si>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</si>
  <si>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</si>
  <si>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</si>
  <si>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</si>
  <si>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</si>
  <si>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</si>
  <si>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</si>
  <si>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</si>
  <si>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</si>
  <si>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</si>
  <si>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</si>
  <si>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</si>
  <si>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</si>
  <si>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</si>
  <si>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</si>
  <si>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</si>
  <si>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</si>
  <si>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</si>
  <si>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</si>
  <si>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</si>
  <si>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</si>
  <si>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</si>
  <si>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</si>
  <si>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</si>
  <si>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</si>
  <si>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</si>
  <si>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</si>
  <si>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</si>
  <si>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</si>
  <si>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</si>
  <si>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</si>
  <si>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</si>
  <si>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</si>
  <si>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</si>
  <si>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</si>
  <si>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</si>
  <si>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</si>
  <si>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</si>
  <si>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</si>
  <si>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</si>
  <si>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</si>
  <si>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</si>
  <si>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</si>
  <si>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</si>
  <si>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</si>
  <si>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</si>
  <si>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</si>
  <si>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</si>
  <si>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</si>
  <si>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</si>
  <si>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</si>
  <si>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</si>
  <si>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</si>
  <si>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</si>
  <si>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</si>
  <si>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</si>
  <si>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</si>
  <si>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</si>
  <si>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</si>
  <si>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</si>
  <si>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</si>
  <si>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</si>
  <si>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</si>
  <si>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</si>
  <si>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</si>
  <si>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</si>
  <si>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</si>
  <si>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</si>
  <si>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</si>
  <si>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</si>
  <si>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</si>
  <si>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</si>
  <si>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</si>
  <si>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</si>
  <si>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</si>
  <si>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</si>
  <si>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</si>
  <si>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</si>
  <si>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</si>
  <si>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</si>
  <si>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</si>
  <si>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</si>
  <si>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</si>
  <si>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</si>
  <si>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</si>
  <si>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</si>
  <si>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</si>
  <si>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</si>
  <si>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</si>
  <si>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国家统一法律职业资格考试</t>
  </si>
  <si>
    <t xml:space="preserve">      社区矫正</t>
  </si>
  <si>
    <t xml:space="preserve">      其他司法支出</t>
  </si>
  <si>
    <t xml:space="preserve">    监狱</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</si>
  <si>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</si>
  <si>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</si>
  <si>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</si>
  <si>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</si>
  <si>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</si>
  <si>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</si>
  <si>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</si>
  <si>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</si>
  <si>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</si>
  <si>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</si>
  <si>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</si>
  <si>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</si>
  <si>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</si>
  <si>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</si>
  <si>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</si>
  <si>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</si>
  <si>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</si>
  <si>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</si>
  <si>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</si>
  <si>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</si>
  <si>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</si>
  <si>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</si>
  <si>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</si>
  <si>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</si>
  <si>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</si>
  <si>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</si>
  <si>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</si>
  <si>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</si>
  <si>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</si>
  <si>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</si>
  <si>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</si>
  <si>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</si>
  <si>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</si>
  <si>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</si>
  <si>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</si>
  <si>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</si>
  <si>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</si>
  <si>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</si>
  <si>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</si>
  <si>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</si>
  <si>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</si>
  <si>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</si>
  <si>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</si>
  <si>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</si>
  <si>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</si>
  <si>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</si>
  <si>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</si>
  <si>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</si>
  <si>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</si>
  <si>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</si>
  <si>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</si>
  <si>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</si>
  <si>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</si>
  <si>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</si>
  <si>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</si>
  <si>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</si>
  <si>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</si>
  <si>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</si>
  <si>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</si>
  <si>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</si>
  <si>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</si>
  <si>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</si>
  <si>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</si>
  <si>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</si>
  <si>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</si>
  <si>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</si>
  <si>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</si>
  <si>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</si>
  <si>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</si>
  <si>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</si>
  <si>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</si>
  <si>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</si>
  <si>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</si>
  <si>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</si>
  <si>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</si>
  <si>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</si>
  <si>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</si>
  <si>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</si>
  <si>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</si>
  <si>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</si>
  <si>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</si>
  <si>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</si>
  <si>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</si>
  <si>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</si>
  <si>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</si>
  <si>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</si>
  <si>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</si>
  <si>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</si>
  <si>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</si>
  <si>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</si>
  <si>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</si>
  <si>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</si>
  <si>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</si>
  <si>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</si>
  <si>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</si>
  <si>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</si>
  <si>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</si>
  <si>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</si>
  <si>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</si>
  <si>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</si>
  <si>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</si>
  <si>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</si>
  <si>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</si>
  <si>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</si>
  <si>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</si>
  <si>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</si>
  <si>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</si>
  <si>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</si>
  <si>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</si>
  <si>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</si>
  <si>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</si>
  <si>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</si>
  <si>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</si>
  <si>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</si>
  <si>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</si>
  <si>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</si>
  <si>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</si>
  <si>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</si>
  <si>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</si>
  <si>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</si>
  <si>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</si>
  <si>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</si>
  <si>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</si>
  <si>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</si>
  <si>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</si>
  <si>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</si>
  <si>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</si>
  <si>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</si>
  <si>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</si>
  <si>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</si>
  <si>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</si>
  <si>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</si>
  <si>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</si>
  <si>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</si>
  <si>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</si>
  <si>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</si>
  <si>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</si>
  <si>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</si>
  <si>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</si>
  <si>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</si>
  <si>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</si>
  <si>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</si>
  <si>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</si>
  <si>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</si>
  <si>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</si>
  <si>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</si>
  <si>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</si>
  <si>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</si>
  <si>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</si>
  <si>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</si>
  <si>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</si>
  <si>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</si>
  <si>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</si>
  <si>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</si>
  <si>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</si>
  <si>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</si>
  <si>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</si>
  <si>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</si>
  <si>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</si>
  <si>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</si>
  <si>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</si>
  <si>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</si>
  <si>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</si>
  <si>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</si>
  <si>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</si>
  <si>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</si>
  <si>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</si>
  <si>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</si>
  <si>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</si>
  <si>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</si>
  <si>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</si>
  <si>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</si>
  <si>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</si>
  <si>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</si>
  <si>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</si>
  <si>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</si>
  <si>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</si>
  <si>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</si>
  <si>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</si>
  <si>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</si>
  <si>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</si>
  <si>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</si>
  <si>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</si>
  <si>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</si>
  <si>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</si>
  <si>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</si>
  <si>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</si>
  <si>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</si>
  <si>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</si>
  <si>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</si>
  <si>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</si>
  <si>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</si>
  <si>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</si>
  <si>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</si>
  <si>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</si>
  <si>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</si>
  <si>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</si>
  <si>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</si>
  <si>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</si>
  <si>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</si>
  <si>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</si>
  <si>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</si>
  <si>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</si>
  <si>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</si>
  <si>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</si>
  <si>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</si>
  <si>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</si>
  <si>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</si>
  <si>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</si>
  <si>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</si>
  <si>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</si>
  <si>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</si>
  <si>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</si>
  <si>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</si>
  <si>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</si>
  <si>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</si>
  <si>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</si>
  <si>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</si>
  <si>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</si>
  <si>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</si>
  <si>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</si>
  <si>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</si>
  <si>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</si>
  <si>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</si>
  <si>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</si>
  <si>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</si>
  <si>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</si>
  <si>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</si>
  <si>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</si>
  <si>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</si>
  <si>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</si>
  <si>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</si>
  <si>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</si>
  <si>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</si>
  <si>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</si>
  <si>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</si>
  <si>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</si>
  <si>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</si>
  <si>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</si>
  <si>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</si>
  <si>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</si>
  <si>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</si>
  <si>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</si>
  <si>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</si>
  <si>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</si>
  <si>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</si>
  <si>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</si>
  <si>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</si>
  <si>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</si>
  <si>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</si>
  <si>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</si>
  <si>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</si>
  <si>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</si>
  <si>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</si>
  <si>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</si>
  <si>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</si>
  <si>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</si>
  <si>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</si>
  <si>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</si>
  <si>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</si>
  <si>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</si>
  <si>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</si>
  <si>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</si>
  <si>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</si>
  <si>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</si>
  <si>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</si>
  <si>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</si>
  <si>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</si>
  <si>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</si>
  <si>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</si>
  <si>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</si>
  <si>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</si>
  <si>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</si>
  <si>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</si>
  <si>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</si>
  <si>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</si>
  <si>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</si>
  <si>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</si>
  <si>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</si>
  <si>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</si>
  <si>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</si>
  <si>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</si>
  <si>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</si>
  <si>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</si>
  <si>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</si>
  <si>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</si>
  <si>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</si>
  <si>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</si>
  <si>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</si>
  <si>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</si>
  <si>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</si>
  <si>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</si>
  <si>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</si>
  <si>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</si>
  <si>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</si>
  <si>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</si>
  <si>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</si>
  <si>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</si>
  <si>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</si>
  <si>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</si>
  <si>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</si>
  <si>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</si>
  <si>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</si>
  <si>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</si>
  <si>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</si>
  <si>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</si>
  <si>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</si>
  <si>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</si>
  <si>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</si>
  <si>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</si>
  <si>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</si>
  <si>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</si>
  <si>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</si>
  <si>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</si>
  <si>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</si>
  <si>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</si>
  <si>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</si>
  <si>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</si>
  <si>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</si>
  <si>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</si>
  <si>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</si>
  <si>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</si>
  <si>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</si>
  <si>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</si>
  <si>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</si>
  <si>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</si>
  <si>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</si>
  <si>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</si>
  <si>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</si>
  <si>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</si>
  <si>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</si>
  <si>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</si>
  <si>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</si>
  <si>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</si>
  <si>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</si>
  <si>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</si>
  <si>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</si>
  <si>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</si>
  <si>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</si>
  <si>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</si>
  <si>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</si>
  <si>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</si>
  <si>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</si>
  <si>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</si>
  <si>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</si>
  <si>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</si>
  <si>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</si>
  <si>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</si>
  <si>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</si>
  <si>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</si>
  <si>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</si>
  <si>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</si>
  <si>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</si>
  <si>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</si>
  <si>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</si>
  <si>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</si>
  <si>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</si>
  <si>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</si>
  <si>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</si>
  <si>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</si>
  <si>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</si>
  <si>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</si>
  <si>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</si>
  <si>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</si>
  <si>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</si>
  <si>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</si>
  <si>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</si>
  <si>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</si>
  <si>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</si>
  <si>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</si>
  <si>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</si>
  <si>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</si>
  <si>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</si>
  <si>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</si>
  <si>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</si>
  <si>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</si>
  <si>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</si>
  <si>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</si>
  <si>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</si>
  <si>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</si>
  <si>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</si>
  <si>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</si>
  <si>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</si>
  <si>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</si>
  <si>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</si>
  <si>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</si>
  <si>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</si>
  <si>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</si>
  <si>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</si>
  <si>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</si>
  <si>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</si>
  <si>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</si>
  <si>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</si>
  <si>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</si>
  <si>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</si>
  <si>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</si>
  <si>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</si>
  <si>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</si>
  <si>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</si>
  <si>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</si>
  <si>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</si>
  <si>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</si>
  <si>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</si>
  <si>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</si>
  <si>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</si>
  <si>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</si>
  <si>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</si>
  <si>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</si>
  <si>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</si>
  <si>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</si>
  <si>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</si>
  <si>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</si>
  <si>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</si>
  <si>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</si>
  <si>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</si>
  <si>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</si>
  <si>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</si>
  <si>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</si>
  <si>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</si>
  <si>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</si>
  <si>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</si>
  <si>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</si>
  <si>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</si>
  <si>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</si>
  <si>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</si>
  <si>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</si>
  <si>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</si>
  <si>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</si>
  <si>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</si>
  <si>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</si>
  <si>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</si>
  <si>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</si>
  <si>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</si>
  <si>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</si>
  <si>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</si>
  <si>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</si>
  <si>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</si>
  <si>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</si>
  <si>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</si>
  <si>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</si>
  <si>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</si>
  <si>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</si>
  <si>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</si>
  <si>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</si>
  <si>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</si>
  <si>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</si>
  <si>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</si>
  <si>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</si>
  <si>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</si>
  <si>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</si>
  <si>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</si>
  <si>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</si>
  <si>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</si>
  <si>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</si>
  <si>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</si>
  <si>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</si>
  <si>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</si>
  <si>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</si>
  <si>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</si>
  <si>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</si>
  <si>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</si>
  <si>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</si>
  <si>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</si>
  <si>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</si>
  <si>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</si>
  <si>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</si>
  <si>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</si>
  <si>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</si>
  <si>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</si>
  <si>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</si>
  <si>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</si>
  <si>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</si>
  <si>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</si>
  <si>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</si>
  <si>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</si>
  <si>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</si>
  <si>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</si>
  <si>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</si>
  <si>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</si>
  <si>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</si>
  <si>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</si>
  <si>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</si>
  <si>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</si>
  <si>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</si>
  <si>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</si>
  <si>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</si>
  <si>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</si>
  <si>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</si>
  <si>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</si>
  <si>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</si>
  <si>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</si>
  <si>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</si>
  <si>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</si>
  <si>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</si>
  <si>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</si>
  <si>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</si>
  <si>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</si>
  <si>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</si>
  <si>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</si>
  <si>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</si>
  <si>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</si>
  <si>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</si>
  <si>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</si>
  <si>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</si>
  <si>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</si>
  <si>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</si>
  <si>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</si>
  <si>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</si>
  <si>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</si>
  <si>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</si>
  <si>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</si>
  <si>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</si>
  <si>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</si>
  <si>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</si>
  <si>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</si>
  <si>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</si>
  <si>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</si>
  <si>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</si>
  <si>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</si>
  <si>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</si>
  <si>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</si>
  <si>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</si>
  <si>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</si>
  <si>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</si>
  <si>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</si>
  <si>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</si>
  <si>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</si>
  <si>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</si>
  <si>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</si>
  <si>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</si>
  <si>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</si>
  <si>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</si>
  <si>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</si>
  <si>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</si>
  <si>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</si>
  <si>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</si>
  <si>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</si>
  <si>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</si>
  <si>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</si>
  <si>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</si>
  <si>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</si>
  <si>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</si>
  <si>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</si>
  <si>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</si>
  <si>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</si>
  <si>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</si>
  <si>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</si>
  <si>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</si>
  <si>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</si>
  <si>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</si>
  <si>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</si>
  <si>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</si>
  <si>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</si>
  <si>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</si>
  <si>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</si>
  <si>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</si>
  <si>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</si>
  <si>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</si>
  <si>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</si>
  <si>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</si>
  <si>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</si>
  <si>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</si>
  <si>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</si>
  <si>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</si>
  <si>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</si>
  <si>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</si>
  <si>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</si>
  <si>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</si>
  <si>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</si>
  <si>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</si>
  <si>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</si>
  <si>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</si>
  <si>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</si>
  <si>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</si>
  <si>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</si>
  <si>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</si>
  <si>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</si>
  <si>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</si>
  <si>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</si>
  <si>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</si>
  <si>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</si>
  <si>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</si>
  <si>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</si>
  <si>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</si>
  <si>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</si>
  <si>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</si>
  <si>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</si>
  <si>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</si>
  <si>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</si>
  <si>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</si>
  <si>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</si>
  <si>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</si>
  <si>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</si>
  <si>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</si>
  <si>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</si>
  <si>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</si>
  <si>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</si>
  <si>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</si>
  <si>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</si>
  <si>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</si>
  <si>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</si>
  <si>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</si>
  <si>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</si>
  <si>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</si>
  <si>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</si>
  <si>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</si>
  <si>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</si>
  <si>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</si>
  <si>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</si>
  <si>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</si>
  <si>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</si>
  <si>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</si>
  <si>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</si>
  <si>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</si>
  <si>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</si>
  <si>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</si>
  <si>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</si>
  <si>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</si>
  <si>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</si>
  <si>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</si>
  <si>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</si>
  <si>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</si>
  <si>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</si>
  <si>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</si>
  <si>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</si>
  <si>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</si>
  <si>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</si>
  <si>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</si>
  <si>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</si>
  <si>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</si>
  <si>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</si>
  <si>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</si>
  <si>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</si>
  <si>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</si>
  <si>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</si>
  <si>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</si>
  <si>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</si>
  <si>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</si>
  <si>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</si>
  <si>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</si>
  <si>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</si>
  <si>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</si>
  <si>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</si>
  <si>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</si>
  <si>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</si>
  <si>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</si>
  <si>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</si>
  <si>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</si>
  <si>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</si>
  <si>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</si>
  <si>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</si>
  <si>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</si>
  <si>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</si>
  <si>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</si>
  <si>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</si>
  <si>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</si>
  <si>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</si>
  <si>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</si>
  <si>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</si>
  <si>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</si>
  <si>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</si>
  <si>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</si>
  <si>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</si>
  <si>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</si>
  <si>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</si>
  <si>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</si>
  <si>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</si>
  <si>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</si>
  <si>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</si>
  <si>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</si>
  <si>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</si>
  <si>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</si>
  <si>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</si>
  <si>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</si>
  <si>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</si>
  <si>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</si>
  <si>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</si>
  <si>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</si>
  <si>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</si>
  <si>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</si>
  <si>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</si>
  <si>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</si>
  <si>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</si>
  <si>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</si>
  <si>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</si>
  <si>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</si>
  <si>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</si>
  <si>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</si>
  <si>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支出合计</t>
  </si>
  <si>
    <t>序号</t>
  </si>
  <si>
    <t>功能分类</t>
  </si>
  <si>
    <t>增减</t>
  </si>
  <si>
    <t>一、</t>
  </si>
  <si>
    <t>二、</t>
  </si>
  <si>
    <t>国防支出</t>
  </si>
  <si>
    <t>三、</t>
  </si>
  <si>
    <t>公共安全支出</t>
  </si>
  <si>
    <t>四、</t>
  </si>
  <si>
    <t>教育支出</t>
  </si>
  <si>
    <t>五、</t>
  </si>
  <si>
    <t>科学技术支出</t>
  </si>
  <si>
    <t>六、</t>
  </si>
  <si>
    <t>文化旅游体育与传媒支出</t>
  </si>
  <si>
    <t>七、</t>
  </si>
  <si>
    <t>社会保障和就业支出</t>
  </si>
  <si>
    <t>八、</t>
  </si>
  <si>
    <t>卫生健康支出</t>
  </si>
  <si>
    <t>九、</t>
  </si>
  <si>
    <t>节能环保支出</t>
  </si>
  <si>
    <t>十、</t>
  </si>
  <si>
    <t>城乡社区支出</t>
  </si>
  <si>
    <t>十一、</t>
  </si>
  <si>
    <t>农林水支出</t>
  </si>
  <si>
    <t>十二、</t>
  </si>
  <si>
    <t>交通运输支出</t>
  </si>
  <si>
    <t>十三、</t>
  </si>
  <si>
    <t>十四、</t>
  </si>
  <si>
    <t>商业服务业等支出</t>
  </si>
  <si>
    <t>十五、</t>
  </si>
  <si>
    <t>自然资源海洋气象等支出</t>
  </si>
  <si>
    <t>十六、</t>
  </si>
  <si>
    <t>住房保障支出</t>
  </si>
  <si>
    <t>十七、</t>
  </si>
  <si>
    <t>粮油物资储备支出</t>
  </si>
  <si>
    <t>十八、</t>
  </si>
  <si>
    <t>灾害防治及应急管理支出</t>
  </si>
  <si>
    <t>十九、</t>
  </si>
  <si>
    <t>预备费</t>
  </si>
  <si>
    <t>二十、</t>
  </si>
  <si>
    <t>债务付息支出</t>
  </si>
  <si>
    <t>二十一、</t>
  </si>
  <si>
    <t>其他支出</t>
  </si>
  <si>
    <t>一般公共预算支出小计</t>
  </si>
  <si>
    <t>经济科目名称</t>
  </si>
  <si>
    <t>合计</t>
  </si>
  <si>
    <t>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</si>
  <si>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</si>
  <si>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</si>
  <si>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</si>
  <si>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</si>
  <si>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</si>
  <si>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</si>
  <si>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</si>
  <si>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</si>
  <si>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</si>
  <si>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</si>
  <si>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</si>
  <si>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</si>
  <si>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</si>
  <si>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</si>
  <si>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</si>
  <si>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</si>
  <si>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</si>
  <si>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</si>
  <si>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</si>
  <si>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</si>
  <si>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</si>
  <si>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</si>
  <si>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</si>
  <si>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</si>
  <si>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</si>
  <si>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</si>
  <si>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</si>
  <si>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</si>
  <si>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</si>
  <si>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</si>
  <si>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</si>
  <si>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</si>
  <si>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</si>
  <si>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</si>
  <si>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</si>
  <si>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</si>
  <si>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</si>
  <si>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</si>
  <si>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</si>
  <si>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</si>
  <si>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</si>
  <si>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</si>
  <si>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</si>
  <si>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</si>
  <si>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</si>
  <si>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</si>
  <si>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</si>
  <si>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</si>
  <si>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</si>
  <si>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</si>
  <si>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</si>
  <si>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</si>
  <si>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</si>
  <si>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</si>
  <si>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</si>
  <si>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</si>
  <si>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</si>
  <si>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</si>
  <si>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</si>
  <si>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</si>
  <si>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</si>
  <si>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</si>
  <si>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项 目</t>
  </si>
  <si>
    <t>合 计</t>
  </si>
  <si>
    <t>1、因公出国（境）费用</t>
  </si>
  <si>
    <t>2、公务接待费</t>
  </si>
  <si>
    <t>3、公务用车费</t>
  </si>
  <si>
    <t xml:space="preserve">      其中：（1）公务用车运行维护费</t>
  </si>
  <si>
    <t xml:space="preserve">            （2）公务用车购置费</t>
  </si>
  <si>
    <t xml:space="preserve">“三公”经费预算安排情况说明                               </t>
  </si>
  <si>
    <t>项  目</t>
  </si>
  <si>
    <t>一、国有土地收益基金收入</t>
  </si>
  <si>
    <t>二、农业土地开发资金收入</t>
  </si>
  <si>
    <t>三、国有土地使用权出让收入</t>
  </si>
  <si>
    <t>四、城市基础设施配套费收入</t>
  </si>
  <si>
    <t>五、污水处理费收入</t>
  </si>
  <si>
    <t>六、其他政府性基金收入</t>
  </si>
  <si>
    <t>支出</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</si>
  <si>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</si>
  <si>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</si>
  <si>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</si>
  <si>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</si>
  <si>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</si>
  <si>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</si>
  <si>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</si>
  <si>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</si>
  <si>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</si>
  <si>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</si>
  <si>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</si>
  <si>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</si>
  <si>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</si>
  <si>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</si>
  <si>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</si>
  <si>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</si>
  <si>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</si>
  <si>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</si>
  <si>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</si>
  <si>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</si>
  <si>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</si>
  <si>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</si>
  <si>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</si>
  <si>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</si>
  <si>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</si>
  <si>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六、交通运输支出</t>
  </si>
  <si>
    <t xml:space="preserve">    海南省高等级公路车辆通行附加费安排的支出</t>
  </si>
  <si>
    <t xml:space="preserve">    车辆通行费安排的支出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</si>
  <si>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</si>
  <si>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</si>
  <si>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</si>
  <si>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</si>
  <si>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</si>
  <si>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</si>
  <si>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</si>
  <si>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</si>
  <si>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</si>
  <si>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</si>
  <si>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</si>
  <si>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</si>
  <si>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</si>
  <si>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</si>
  <si>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转移支付收入安排</t>
  </si>
  <si>
    <r>
      <t>项</t>
    </r>
    <r>
      <rPr>
        <sz val="11"/>
        <rFont val="Times New Roman"/>
        <family val="1"/>
      </rPr>
      <t xml:space="preserve">        </t>
    </r>
    <r>
      <rPr>
        <sz val="11"/>
        <rFont val="宋体"/>
        <family val="0"/>
      </rPr>
      <t>目</t>
    </r>
  </si>
  <si>
    <t>一、利润收入</t>
  </si>
  <si>
    <t>二、股利、股息收入</t>
  </si>
  <si>
    <t>三、产权转让收入</t>
  </si>
  <si>
    <t>四、清算收入</t>
  </si>
  <si>
    <t>五、国有资本经营预算转移支付收入</t>
  </si>
  <si>
    <t>六、其他国有资本经营预算收入</t>
  </si>
  <si>
    <t>本年收入合计</t>
  </si>
  <si>
    <t>一、解决历史遗留问题及改革成本支出</t>
  </si>
  <si>
    <t>二、国有企业资本金注入</t>
  </si>
  <si>
    <t>三、国有企业政策性补贴</t>
  </si>
  <si>
    <t>四、金融国有资本经营预算支出</t>
  </si>
  <si>
    <t>五、调出资金</t>
  </si>
  <si>
    <t>六、国有资本经营预算转移支付支出</t>
  </si>
  <si>
    <t>——</t>
  </si>
  <si>
    <t>七、其他国有资本经营预算支出</t>
  </si>
  <si>
    <t>本年支出合计</t>
  </si>
  <si>
    <t>结转下年</t>
  </si>
  <si>
    <r>
      <t>支</t>
    </r>
    <r>
      <rPr>
        <sz val="11"/>
        <rFont val="Times New Roman"/>
        <family val="1"/>
      </rPr>
      <t xml:space="preserve"> </t>
    </r>
    <r>
      <rPr>
        <sz val="11"/>
        <rFont val="宋体"/>
        <family val="0"/>
      </rPr>
      <t>出</t>
    </r>
    <r>
      <rPr>
        <sz val="11"/>
        <rFont val="Times New Roman"/>
        <family val="1"/>
      </rPr>
      <t xml:space="preserve"> </t>
    </r>
    <r>
      <rPr>
        <sz val="11"/>
        <rFont val="宋体"/>
        <family val="0"/>
      </rPr>
      <t>总</t>
    </r>
    <r>
      <rPr>
        <sz val="11"/>
        <rFont val="Times New Roman"/>
        <family val="1"/>
      </rPr>
      <t xml:space="preserve"> </t>
    </r>
    <r>
      <rPr>
        <sz val="11"/>
        <rFont val="宋体"/>
        <family val="0"/>
      </rPr>
      <t>计</t>
    </r>
  </si>
  <si>
    <t>项        目</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</si>
  <si>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</si>
  <si>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</si>
  <si>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</si>
  <si>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</si>
  <si>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</si>
  <si>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</si>
  <si>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</si>
  <si>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生育保险基金</t>
  </si>
  <si>
    <t>一、收入</t>
  </si>
  <si>
    <t xml:space="preserve">         2.利息收入</t>
  </si>
  <si>
    <t xml:space="preserve">         3.财政补贴收入</t>
  </si>
  <si>
    <t xml:space="preserve">         4.委托投资收益</t>
  </si>
  <si>
    <t xml:space="preserve">         5.其他收入</t>
  </si>
  <si>
    <t xml:space="preserve">         6.转移收入</t>
  </si>
  <si>
    <t>二、支出</t>
  </si>
  <si>
    <t xml:space="preserve">  其中： 1.社会保险待遇支出</t>
  </si>
  <si>
    <t>三、本年收支结余</t>
  </si>
  <si>
    <t>四、年末滚存结余</t>
  </si>
  <si>
    <t>单位：</t>
  </si>
  <si>
    <t>万元</t>
  </si>
  <si>
    <t>表17</t>
  </si>
  <si>
    <t>支出预算数</t>
  </si>
  <si>
    <t>社会保险基金支出</t>
  </si>
  <si>
    <t xml:space="preserve">  社会保险待遇支出</t>
  </si>
  <si>
    <r>
      <t xml:space="preserve"> </t>
    </r>
    <r>
      <rPr>
        <sz val="11"/>
        <rFont val="宋体"/>
        <family val="0"/>
      </rPr>
      <t xml:space="preserve"> </t>
    </r>
    <r>
      <rPr>
        <sz val="11"/>
        <rFont val="宋体"/>
        <family val="0"/>
      </rPr>
      <t>转移支出</t>
    </r>
  </si>
  <si>
    <t xml:space="preserve">  城乡居民基本养老保险基金支出</t>
  </si>
  <si>
    <t xml:space="preserve">  机关事业单位基本养老保险基金支出</t>
  </si>
  <si>
    <r>
      <t xml:space="preserve"> </t>
    </r>
    <r>
      <rPr>
        <sz val="11"/>
        <rFont val="宋体"/>
        <family val="0"/>
      </rPr>
      <t xml:space="preserve"> </t>
    </r>
    <r>
      <rPr>
        <sz val="11"/>
        <rFont val="宋体"/>
        <family val="0"/>
      </rPr>
      <t>社会保险待遇支出</t>
    </r>
  </si>
  <si>
    <t>表18</t>
  </si>
  <si>
    <t>功能分类名称</t>
  </si>
  <si>
    <t>金额</t>
  </si>
  <si>
    <t>专项转移支付明细表</t>
  </si>
  <si>
    <t>表18</t>
  </si>
  <si>
    <t>表8</t>
  </si>
  <si>
    <t>表12</t>
  </si>
  <si>
    <t>表13</t>
  </si>
  <si>
    <t>表14</t>
  </si>
  <si>
    <t>表15</t>
  </si>
  <si>
    <t>表16</t>
  </si>
  <si>
    <t>表17</t>
  </si>
  <si>
    <t>表1</t>
  </si>
  <si>
    <t xml:space="preserve">      专项业务及机关事务管理</t>
  </si>
  <si>
    <t xml:space="preserve">      税收业务</t>
  </si>
  <si>
    <t xml:space="preserve">      知识产权战略和规划</t>
  </si>
  <si>
    <t xml:space="preserve">      国际合作与交流</t>
  </si>
  <si>
    <t xml:space="preserve">    对外宣传</t>
  </si>
  <si>
    <t xml:space="preserve">      律师管理</t>
  </si>
  <si>
    <t xml:space="preserve">      公共法律服务</t>
  </si>
  <si>
    <t xml:space="preserve">      国家司法救助支出</t>
  </si>
  <si>
    <t xml:space="preserve">      科技人才队伍建设</t>
  </si>
  <si>
    <t xml:space="preserve">      共性技术研究与开发</t>
  </si>
  <si>
    <t xml:space="preserve">      传输发射</t>
  </si>
  <si>
    <t xml:space="preserve">      广播电视事务</t>
  </si>
  <si>
    <t xml:space="preserve">      对机关事业单位职业年金的补助</t>
  </si>
  <si>
    <t xml:space="preserve">      土壤</t>
  </si>
  <si>
    <t xml:space="preserve">      对村级公益事业建设的补助</t>
  </si>
  <si>
    <t xml:space="preserve">      无线电及信息通信监管</t>
  </si>
  <si>
    <t xml:space="preserve">      工程建设及运行维护</t>
  </si>
  <si>
    <t xml:space="preserve">      产业发展</t>
  </si>
  <si>
    <t xml:space="preserve">      减免房租补贴</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</si>
  <si>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</si>
  <si>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</si>
  <si>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</si>
  <si>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</si>
  <si>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</si>
  <si>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</si>
  <si>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</si>
  <si>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</si>
  <si>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</si>
  <si>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</si>
  <si>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金融调控支出</t>
  </si>
  <si>
    <t xml:space="preserve">      中央银行亏损补贴</t>
  </si>
  <si>
    <t xml:space="preserve">      其他金融调控支出</t>
  </si>
  <si>
    <t xml:space="preserve">      重点企业贷款贴息</t>
  </si>
  <si>
    <t xml:space="preserve">      其他金融支出</t>
  </si>
  <si>
    <t xml:space="preserve">      设施建设</t>
  </si>
  <si>
    <t xml:space="preserve">      设施安全</t>
  </si>
  <si>
    <t xml:space="preserve">      物资保管保养</t>
  </si>
  <si>
    <t xml:space="preserve">      成品油储备</t>
  </si>
  <si>
    <t xml:space="preserve">      应急物资储备</t>
  </si>
  <si>
    <t>单位：万元</t>
  </si>
  <si>
    <t>上年预算数</t>
  </si>
  <si>
    <t>上年执行数</t>
  </si>
  <si>
    <t>代码</t>
  </si>
  <si>
    <t>名称</t>
  </si>
  <si>
    <t>为上年预算数的%</t>
  </si>
  <si>
    <t>为上年执行数的%</t>
  </si>
  <si>
    <t xml:space="preserve">    其他税收收入</t>
  </si>
  <si>
    <t xml:space="preserve"> </t>
  </si>
  <si>
    <t>一般公共服务</t>
  </si>
  <si>
    <t>外交支出</t>
  </si>
  <si>
    <t xml:space="preserve">      法治建设</t>
  </si>
  <si>
    <t xml:space="preserve">      罪犯生活及医疗卫生</t>
  </si>
  <si>
    <t xml:space="preserve">      监狱业务及罪犯改造</t>
  </si>
  <si>
    <t xml:space="preserve">      实验室及相关设施</t>
  </si>
  <si>
    <t xml:space="preserve">      促进创业补贴</t>
  </si>
  <si>
    <t xml:space="preserve">      光荣院</t>
  </si>
  <si>
    <t xml:space="preserve">      烈士纪念设施管理维护</t>
  </si>
  <si>
    <t xml:space="preserve">      残疾人就业</t>
  </si>
  <si>
    <t xml:space="preserve">      军供保障</t>
  </si>
  <si>
    <t xml:space="preserve">      优抚医院</t>
  </si>
  <si>
    <t xml:space="preserve">      草原生态修复治理</t>
  </si>
  <si>
    <t xml:space="preserve">      自然保护地</t>
  </si>
  <si>
    <t xml:space="preserve">      渔业发展</t>
  </si>
  <si>
    <t xml:space="preserve">    巩固脱贫衔接乡村振兴</t>
  </si>
  <si>
    <t xml:space="preserve">      贷款奖补和贴息</t>
  </si>
  <si>
    <t xml:space="preserve">       “三西”农业建设专项补助</t>
  </si>
  <si>
    <t xml:space="preserve">      其他巩固脱贫衔接乡村振兴支出</t>
  </si>
  <si>
    <t xml:space="preserve">      创业担保贷款贴息及奖补</t>
  </si>
  <si>
    <t>资源勘探工业信息等支出</t>
  </si>
  <si>
    <t>金融支出</t>
  </si>
  <si>
    <t>援助其他地区支出</t>
  </si>
  <si>
    <t xml:space="preserve">    粮油物资事务</t>
  </si>
  <si>
    <t xml:space="preserve">      财务与审计支出</t>
  </si>
  <si>
    <t xml:space="preserve">      信息统计</t>
  </si>
  <si>
    <t xml:space="preserve">      专项业务活动</t>
  </si>
  <si>
    <t xml:space="preserve">      其他粮油物资事务支出</t>
  </si>
  <si>
    <t xml:space="preserve">    消防救援事务</t>
  </si>
  <si>
    <t xml:space="preserve">      其他消防救援事务支出</t>
  </si>
  <si>
    <t xml:space="preserve">    矿山安全</t>
  </si>
  <si>
    <t xml:space="preserve">      矿山安全监察事务</t>
  </si>
  <si>
    <t xml:space="preserve">      矿山应急救援事务</t>
  </si>
  <si>
    <t xml:space="preserve">      其他矿山安全支出</t>
  </si>
  <si>
    <t xml:space="preserve">    其他支出</t>
  </si>
  <si>
    <t>债务发行费用支出</t>
  </si>
  <si>
    <t>2017年预算</t>
  </si>
  <si>
    <t>增减额</t>
  </si>
  <si>
    <t>表3</t>
  </si>
  <si>
    <t>一般公共预算本级基本支出表</t>
  </si>
  <si>
    <t>表4</t>
  </si>
  <si>
    <t xml:space="preserve">      资源勘探工业信息等共同财政事权转移支付收入</t>
  </si>
  <si>
    <t xml:space="preserve">      资源勘探工业信息等</t>
  </si>
  <si>
    <t>表5</t>
  </si>
  <si>
    <t>专项转移支付收入安排</t>
  </si>
  <si>
    <t>单位：万元</t>
  </si>
  <si>
    <t>一般债务</t>
  </si>
  <si>
    <t>专项债务</t>
  </si>
  <si>
    <t>2022年预算数</t>
  </si>
  <si>
    <t>财政乡村振兴相关政策办法</t>
  </si>
  <si>
    <t>财政乡村振兴资金明细表</t>
  </si>
  <si>
    <t>临猗县2023年政府预算附表目录</t>
  </si>
  <si>
    <t>所有表单位均为万元，填列整数，不保留小数（后表相同！）</t>
  </si>
  <si>
    <t xml:space="preserve">    增值税</t>
  </si>
  <si>
    <t xml:space="preserve">    企业所得税</t>
  </si>
  <si>
    <t>2023年一般公共预算支出表</t>
  </si>
  <si>
    <t xml:space="preserve">      事业运行</t>
  </si>
  <si>
    <t xml:space="preserve">    一般公共服务1</t>
  </si>
  <si>
    <t xml:space="preserve">    教育1</t>
  </si>
  <si>
    <t xml:space="preserve">    文化旅游体育与传媒1</t>
  </si>
  <si>
    <t xml:space="preserve">    卫生健康1</t>
  </si>
  <si>
    <t xml:space="preserve">    节能环保1</t>
  </si>
  <si>
    <t xml:space="preserve">    农业农村1</t>
  </si>
  <si>
    <t xml:space="preserve">    交通运输1</t>
  </si>
  <si>
    <t xml:space="preserve">    住房保障1</t>
  </si>
  <si>
    <t xml:space="preserve">    其他支出1</t>
  </si>
  <si>
    <t>自然资源海洋气象等支出</t>
  </si>
  <si>
    <t xml:space="preserve">      保障性租赁住房</t>
  </si>
  <si>
    <t>表2</t>
  </si>
  <si>
    <t>2023年一般公共预算收入表</t>
  </si>
  <si>
    <t>2023年一般公共预算本级支出表</t>
  </si>
  <si>
    <t>2022年预算</t>
  </si>
  <si>
    <t>2023年预算</t>
  </si>
  <si>
    <t>501</t>
  </si>
  <si>
    <t>　[50101]工资奖金津补贴</t>
  </si>
  <si>
    <t>　[50102]社会保障缴费</t>
  </si>
  <si>
    <t>　[50103]住房公积金</t>
  </si>
  <si>
    <t>　[50199]其他工资福利支出</t>
  </si>
  <si>
    <t>502</t>
  </si>
  <si>
    <t>　[50201]办公经费</t>
  </si>
  <si>
    <t>　[50202]会议费</t>
  </si>
  <si>
    <t>　[50203]培训费</t>
  </si>
  <si>
    <t>　[50204]专用材料购置费</t>
  </si>
  <si>
    <t>　[50205]委托业务费</t>
  </si>
  <si>
    <t>　[50206]公务接待费</t>
  </si>
  <si>
    <t>　[50208]公务用车运行维护费</t>
  </si>
  <si>
    <t>　[50209]维修（护）费</t>
  </si>
  <si>
    <t>　[50299]其他商品和服务支出</t>
  </si>
  <si>
    <t>503</t>
  </si>
  <si>
    <t>　[50302]基础设施建设</t>
  </si>
  <si>
    <t>　[50306]设备购置</t>
  </si>
  <si>
    <t>505</t>
  </si>
  <si>
    <t>　[50501]工资福利支出</t>
  </si>
  <si>
    <t>50502</t>
  </si>
  <si>
    <t>　[5050201]公务接待费</t>
  </si>
  <si>
    <t>　[5050203]公务用车运行维护费</t>
  </si>
  <si>
    <t>　[5050299]商品和服务支出</t>
  </si>
  <si>
    <t>50601</t>
  </si>
  <si>
    <t>　[5060199]资本性支出（一）</t>
  </si>
  <si>
    <t>509</t>
  </si>
  <si>
    <t>　[50901]社会福利和救助</t>
  </si>
  <si>
    <t>　[50905]离退休费</t>
  </si>
  <si>
    <t>2023年一般公共预算本级基本支出表</t>
  </si>
  <si>
    <t>转移性支出</t>
  </si>
  <si>
    <t xml:space="preserve">  上级补助收入</t>
  </si>
  <si>
    <t xml:space="preserve">  调出资金</t>
  </si>
  <si>
    <t xml:space="preserve">      巩固脱贫攻坚成果衔接乡村振兴转移支付收入</t>
  </si>
  <si>
    <t>2023年社会保险基金预算收入表</t>
  </si>
  <si>
    <t xml:space="preserve">  其中： 1.社会保险费收入</t>
  </si>
  <si>
    <t xml:space="preserve">  其中： 1.社会保险费收入</t>
  </si>
  <si>
    <t>2023年社会保险基金本级支出表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</si>
</sst>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 "/>
    <numFmt numFmtId="178" formatCode="0_);[Red]\(0\)"/>
    <numFmt numFmtId="179" formatCode="#,##0.00_ ;\-#,##0.00;;"/>
    <numFmt numFmtId="180" formatCode="0.00_ "/>
    <numFmt numFmtId="181" formatCode=";;"/>
    <numFmt numFmtId="182" formatCode="0.0_ "/>
    <numFmt numFmtId="183" formatCode="0_ ;[Red]\-0\ "/>
    <numFmt numFmtId="184" formatCode="0.0"/>
    <numFmt numFmtId="185" formatCode="0.00_);[Red]\(0.00\)"/>
    <numFmt numFmtId="186" formatCode="0.0_);[Red]\(0.0\)"/>
    <numFmt numFmtId="187" formatCode="0.0000000000000_);[Red]\(0.0000000000000\)"/>
    <numFmt numFmtId="188" formatCode="0.000_ "/>
    <numFmt numFmtId="189" formatCode="0.000_);[Red]\(0.000\)"/>
    <numFmt numFmtId="190" formatCode="#,##0.00_ "/>
    <numFmt numFmtId="191" formatCode="#,##0_ "/>
    <numFmt numFmtId="192" formatCode="0.0%"/>
    <numFmt numFmtId="193" formatCode="0.0000_ "/>
    <numFmt numFmtId="194" formatCode="0.00000_ "/>
    <numFmt numFmtId="195" formatCode="0.000000_ "/>
    <numFmt numFmtId="196" formatCode="#,##0.000000000000000_ "/>
    <numFmt numFmtId="197" formatCode="#,##0.00000000000000_ "/>
    <numFmt numFmtId="198" formatCode="#,##0.0000000000000_ "/>
    <numFmt numFmtId="199" formatCode="#,##0.000000000000_ "/>
    <numFmt numFmtId="200" formatCode="#,##0.00000000000_ "/>
    <numFmt numFmtId="201" formatCode="#,##0.0000000000_ "/>
    <numFmt numFmtId="202" formatCode="#,##0.000000000_ "/>
    <numFmt numFmtId="203" formatCode="#,##0.00000000_ "/>
    <numFmt numFmtId="204" formatCode="#,##0.0000000_ "/>
    <numFmt numFmtId="205" formatCode="#,##0.000000_ "/>
    <numFmt numFmtId="206" formatCode="#,##0.00000_ "/>
    <numFmt numFmtId="207" formatCode="#,##0.0000_ "/>
    <numFmt numFmtId="208" formatCode="#,##0.000_ "/>
    <numFmt numFmtId="209" formatCode="0.0000000000_ "/>
    <numFmt numFmtId="210" formatCode="0.000000000_ "/>
    <numFmt numFmtId="211" formatCode="0.00000000_ "/>
    <numFmt numFmtId="212" formatCode="0.0000000_ "/>
    <numFmt numFmtId="213" formatCode="#,##0.0_ "/>
    <numFmt numFmtId="214" formatCode="#,##0_);[Red]\(#,##0\)"/>
    <numFmt numFmtId="215" formatCode="&quot;Yes&quot;;&quot;Yes&quot;;&quot;No&quot;"/>
    <numFmt numFmtId="216" formatCode="&quot;True&quot;;&quot;True&quot;;&quot;False&quot;"/>
    <numFmt numFmtId="217" formatCode="&quot;On&quot;;&quot;On&quot;;&quot;Off&quot;"/>
    <numFmt numFmtId="218" formatCode="[$€-2]\ #,##0.00_);[Red]\([$€-2]\ #,##0.00\)"/>
    <numFmt numFmtId="219" formatCode="#,##0_ ;[Red]\-#,##0\ "/>
    <numFmt numFmtId="220" formatCode="0.000000000000000_);[Red]\(0.000000000000000\)"/>
    <numFmt numFmtId="221" formatCode="0.00_);\(0.00\)"/>
    <numFmt numFmtId="222" formatCode="0.00;[Red]0.00"/>
    <numFmt numFmtId="223" formatCode="&quot;$&quot;#,##0_);\(&quot;$&quot;#,##0\)"/>
    <numFmt numFmtId="224" formatCode="&quot;$&quot;#,##0_);[Red]\(&quot;$&quot;#,##0\)"/>
    <numFmt numFmtId="225" formatCode="&quot;$&quot;#,##0.00_);\(&quot;$&quot;#,##0.00\)"/>
    <numFmt numFmtId="226" formatCode="&quot;$&quot;#,##0.00_);[Red]\(&quot;$&quot;#,##0.00\)"/>
    <numFmt numFmtId="227" formatCode="_(&quot;$&quot;* #,##0_);_(&quot;$&quot;* \(#,##0\);_(&quot;$&quot;* &quot;-&quot;_);_(@_)"/>
    <numFmt numFmtId="228" formatCode="_(* #,##0_);_(* \(#,##0\);_(* &quot;-&quot;_);_(@_)"/>
    <numFmt numFmtId="229" formatCode="_(&quot;$&quot;* #,##0.00_);_(&quot;$&quot;* \(#,##0.00\);_(&quot;$&quot;* &quot;-&quot;??_);_(@_)"/>
    <numFmt numFmtId="230" formatCode="_(* #,##0.00_);_(* \(#,##0.00\);_(* &quot;-&quot;??_);_(@_)"/>
    <numFmt numFmtId="231" formatCode="#,##0.00;[Red]#,##0.0"/>
    <numFmt numFmtId="232" formatCode="#,##0.000000;[Red]#,##0.00000"/>
  </numFmts>
  <fonts count="58">
    <font>
      <sz val="12"/>
      <name val="宋体"/>
      <family val="0"/>
    </font>
    <font>
      <sz val="20"/>
      <name val="宋体"/>
      <family val="0"/>
    </font>
    <font>
      <b/>
      <sz val="16"/>
      <name val="宋体"/>
      <family val="0"/>
    </font>
    <font>
      <sz val="11"/>
      <name val="宋体"/>
      <family val="0"/>
    </font>
    <font>
      <sz val="12"/>
      <color indexed="8"/>
      <name val="宋体"/>
      <family val="0"/>
    </font>
    <font>
      <b/>
      <sz val="18"/>
      <color indexed="8"/>
      <name val="宋体"/>
      <family val="0"/>
    </font>
    <font>
      <b/>
      <sz val="18"/>
      <name val="宋体"/>
      <family val="0"/>
    </font>
    <font>
      <sz val="12"/>
      <color indexed="8"/>
      <name val="Arial Narrow"/>
      <family val="2"/>
    </font>
    <font>
      <sz val="12"/>
      <color indexed="10"/>
      <name val="宋体"/>
      <family val="0"/>
    </font>
    <font>
      <sz val="22"/>
      <name val="黑体"/>
      <family val="3"/>
    </font>
    <font>
      <sz val="12"/>
      <name val="Arial Narrow"/>
      <family val="2"/>
    </font>
    <font>
      <sz val="10"/>
      <name val="宋体"/>
      <family val="0"/>
    </font>
    <font>
      <b/>
      <sz val="11"/>
      <name val="宋体"/>
      <family val="0"/>
    </font>
    <font>
      <b/>
      <sz val="12"/>
      <name val="宋体"/>
      <family val="0"/>
    </font>
    <font>
      <b/>
      <sz val="16"/>
      <name val="黑体"/>
      <family val="3"/>
    </font>
    <font>
      <sz val="12"/>
      <name val="黑体"/>
      <family val="3"/>
    </font>
    <font>
      <b/>
      <sz val="18"/>
      <name val="华文中宋"/>
      <family val="0"/>
    </font>
    <font>
      <sz val="12"/>
      <name val="楷体_GB2312"/>
      <family val="3"/>
    </font>
    <font>
      <sz val="10"/>
      <name val="Arial"/>
      <family val="2"/>
    </font>
    <font>
      <b/>
      <sz val="18"/>
      <name val="黑体"/>
      <family val="3"/>
    </font>
    <font>
      <sz val="9"/>
      <name val="宋体"/>
      <family val="0"/>
    </font>
    <font>
      <sz val="11"/>
      <color indexed="16"/>
      <name val="宋体"/>
      <family val="0"/>
    </font>
    <font>
      <sz val="11"/>
      <color indexed="8"/>
      <name val="宋体"/>
      <family val="0"/>
    </font>
    <font>
      <b/>
      <sz val="13"/>
      <color indexed="56"/>
      <name val="宋体"/>
      <family val="0"/>
    </font>
    <font>
      <sz val="11"/>
      <color indexed="17"/>
      <name val="宋体"/>
      <family val="0"/>
    </font>
    <font>
      <sz val="11"/>
      <color indexed="9"/>
      <name val="宋体"/>
      <family val="0"/>
    </font>
    <font>
      <b/>
      <sz val="11"/>
      <color indexed="52"/>
      <name val="宋体"/>
      <family val="0"/>
    </font>
    <font>
      <i/>
      <sz val="11"/>
      <color indexed="23"/>
      <name val="宋体"/>
      <family val="0"/>
    </font>
    <font>
      <sz val="11"/>
      <color indexed="20"/>
      <name val="宋体"/>
      <family val="0"/>
    </font>
    <font>
      <b/>
      <sz val="11"/>
      <color indexed="56"/>
      <name val="宋体"/>
      <family val="0"/>
    </font>
    <font>
      <sz val="11"/>
      <color indexed="60"/>
      <name val="宋体"/>
      <family val="0"/>
    </font>
    <font>
      <sz val="11"/>
      <color indexed="62"/>
      <name val="宋体"/>
      <family val="0"/>
    </font>
    <font>
      <sz val="14"/>
      <color indexed="17"/>
      <name val="宋体"/>
      <family val="0"/>
    </font>
    <font>
      <sz val="11"/>
      <color indexed="10"/>
      <name val="宋体"/>
      <family val="0"/>
    </font>
    <font>
      <b/>
      <sz val="11"/>
      <color indexed="62"/>
      <name val="宋体"/>
      <family val="0"/>
    </font>
    <font>
      <b/>
      <sz val="11"/>
      <color indexed="63"/>
      <name val="宋体"/>
      <family val="0"/>
    </font>
    <font>
      <b/>
      <sz val="11"/>
      <color indexed="8"/>
      <name val="宋体"/>
      <family val="0"/>
    </font>
    <font>
      <b/>
      <sz val="18"/>
      <color indexed="56"/>
      <name val="宋体"/>
      <family val="0"/>
    </font>
    <font>
      <sz val="14"/>
      <color indexed="20"/>
      <name val="宋体"/>
      <family val="0"/>
    </font>
    <font>
      <sz val="11"/>
      <color indexed="52"/>
      <name val="宋体"/>
      <family val="0"/>
    </font>
    <font>
      <u val="single"/>
      <sz val="12"/>
      <color indexed="36"/>
      <name val="宋体"/>
      <family val="0"/>
    </font>
    <font>
      <b/>
      <sz val="15"/>
      <color indexed="56"/>
      <name val="宋体"/>
      <family val="0"/>
    </font>
    <font>
      <b/>
      <sz val="11"/>
      <color indexed="9"/>
      <name val="宋体"/>
      <family val="0"/>
    </font>
    <font>
      <b/>
      <sz val="15"/>
      <color indexed="62"/>
      <name val="宋体"/>
      <family val="0"/>
    </font>
    <font>
      <b/>
      <sz val="13"/>
      <color indexed="62"/>
      <name val="宋体"/>
      <family val="0"/>
    </font>
    <font>
      <sz val="14"/>
      <color indexed="10"/>
      <name val="宋体"/>
      <family val="0"/>
    </font>
    <font>
      <sz val="18"/>
      <color indexed="54"/>
      <name val="宋体"/>
      <family val="0"/>
    </font>
    <font>
      <u val="single"/>
      <sz val="12"/>
      <color indexed="12"/>
      <name val="宋体"/>
      <family val="0"/>
    </font>
    <font>
      <i/>
      <sz val="14"/>
      <color indexed="23"/>
      <name val="宋体"/>
      <family val="0"/>
    </font>
    <font>
      <sz val="11"/>
      <name val="Times New Roman"/>
      <family val="1"/>
    </font>
    <font>
      <sz val="10"/>
      <color indexed="8"/>
      <name val="Arial"/>
      <family val="2"/>
    </font>
    <font>
      <sz val="10"/>
      <color indexed="8"/>
      <name val="宋体"/>
      <family val="0"/>
    </font>
    <font>
      <b/>
      <sz val="16"/>
      <color indexed="8"/>
      <name val="宋体"/>
      <family val="0"/>
    </font>
    <font>
      <b/>
      <sz val="10"/>
      <color indexed="8"/>
      <name val="宋体"/>
      <family val="0"/>
    </font>
    <font>
      <b/>
      <sz val="12"/>
      <color indexed="8"/>
      <name val="宋体"/>
      <family val="0"/>
    </font>
    <font>
      <b/>
      <sz val="9"/>
      <name val="宋体"/>
      <family val="0"/>
    </font>
    <font>
      <b/>
      <sz val="2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36">
    <border>
      <left/>
      <right/>
      <top/>
      <bottom/>
      <diagonal/>
    </border>
    <border>
      <left>
        <color indexed="63"/>
      </left>
      <right>
        <color indexed="63"/>
      </right>
      <top>
        <color indexed="63"/>
      </top>
      <bottom style="thick">
        <color indexed="62"/>
      </bottom>
    </border>
    <border>
      <left/>
      <right/>
      <top/>
      <bottom style="medium">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17"/>
      </left>
      <right style="thin">
        <color indexed="17"/>
      </right>
      <top style="thin">
        <color indexed="8"/>
      </top>
      <bottom style="thin">
        <color indexed="17"/>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top style="thin"/>
      <bottom style="thin">
        <color indexed="8"/>
      </bottom>
    </border>
    <border>
      <left style="thin">
        <color indexed="8"/>
      </left>
      <right style="thin">
        <color indexed="8"/>
      </right>
      <top style="thin">
        <color indexed="8"/>
      </top>
      <bottom style="thin"/>
    </border>
    <border>
      <left style="thin"/>
      <right>
        <color indexed="63"/>
      </right>
      <top style="thin"/>
      <bottom>
        <color indexed="63"/>
      </bottom>
    </border>
    <border>
      <left style="thin"/>
      <right style="thin"/>
      <top style="thin"/>
      <bottom>
        <color indexed="63"/>
      </bottom>
    </border>
    <border>
      <left style="thin"/>
      <right style="thin"/>
      <top style="thin"/>
      <bottom/>
    </border>
    <border>
      <left/>
      <right style="thin"/>
      <top style="thin"/>
      <bottom style="thin"/>
    </border>
    <border>
      <left/>
      <right style="thin"/>
      <top/>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thin"/>
      <right style="thin"/>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27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3"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4" fillId="0" borderId="2"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34"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vertical="center"/>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vertical="center"/>
      <protection/>
    </xf>
    <xf numFmtId="0" fontId="4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42" fillId="21"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0"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5" fillId="14" borderId="12"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31" fillId="7" borderId="8" applyNumberFormat="0" applyAlignment="0" applyProtection="0"/>
    <xf numFmtId="0" fontId="18" fillId="0" borderId="0">
      <alignment/>
      <protection/>
    </xf>
    <xf numFmtId="0" fontId="40" fillId="0" borderId="0" applyNumberForma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0"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22" fillId="9" borderId="13" applyNumberFormat="0" applyFont="0" applyAlignment="0" applyProtection="0"/>
    <xf numFmtId="0" fontId="0" fillId="9" borderId="13" applyNumberFormat="0" applyFont="0" applyAlignment="0" applyProtection="0"/>
  </cellStyleXfs>
  <cellXfs count="291">
    <xf numFmtId="0" fontId="0" fillId="0" borderId="0" xfId="0" applyFont="1" applyAlignment="1">
      <alignment/>
    </xf>
    <xf numFmtId="0" fontId="1" fillId="0" borderId="0" xfId="0" applyFont="1" applyAlignment="1">
      <alignment horizontal="center" vertical="center"/>
    </xf>
    <xf numFmtId="0" fontId="0" fillId="0" borderId="0" xfId="1826" applyAlignment="1">
      <alignment vertical="center"/>
      <protection/>
    </xf>
    <xf numFmtId="0" fontId="0" fillId="0" borderId="0" xfId="1826">
      <alignment/>
      <protection/>
    </xf>
    <xf numFmtId="0" fontId="3" fillId="0" borderId="0" xfId="1826" applyFont="1" applyAlignment="1">
      <alignment vertical="center"/>
      <protection/>
    </xf>
    <xf numFmtId="0" fontId="3" fillId="0" borderId="0" xfId="1826" applyFont="1" applyAlignment="1">
      <alignment horizontal="right" vertical="center"/>
      <protection/>
    </xf>
    <xf numFmtId="0" fontId="3" fillId="0" borderId="14" xfId="1826" applyFont="1" applyBorder="1" applyAlignment="1">
      <alignment horizontal="center" vertical="center"/>
      <protection/>
    </xf>
    <xf numFmtId="0" fontId="3" fillId="0" borderId="14" xfId="1826" applyFont="1" applyBorder="1" applyAlignment="1">
      <alignment vertical="center"/>
      <protection/>
    </xf>
    <xf numFmtId="176" fontId="3" fillId="0" borderId="14" xfId="2297" applyNumberFormat="1" applyFont="1" applyFill="1" applyBorder="1" applyAlignment="1">
      <alignment vertical="center"/>
    </xf>
    <xf numFmtId="176" fontId="0" fillId="0" borderId="0" xfId="1826" applyNumberFormat="1" applyAlignment="1">
      <alignment vertical="center"/>
      <protection/>
    </xf>
    <xf numFmtId="176" fontId="3" fillId="0" borderId="14" xfId="2297" applyNumberFormat="1" applyFont="1" applyBorder="1" applyAlignment="1">
      <alignment vertical="center"/>
    </xf>
    <xf numFmtId="0" fontId="0" fillId="0" borderId="14" xfId="1828" applyNumberFormat="1" applyFont="1" applyFill="1" applyBorder="1" applyAlignment="1" applyProtection="1">
      <alignment horizontal="left" vertical="center" indent="1"/>
      <protection/>
    </xf>
    <xf numFmtId="177" fontId="4" fillId="0" borderId="15" xfId="0" applyNumberFormat="1" applyFont="1" applyBorder="1" applyAlignment="1">
      <alignment horizontal="right" vertical="center" wrapText="1"/>
    </xf>
    <xf numFmtId="0" fontId="3" fillId="0" borderId="14" xfId="1826" applyFont="1" applyBorder="1" applyAlignment="1">
      <alignment horizontal="left" vertical="center" indent="1"/>
      <protection/>
    </xf>
    <xf numFmtId="0" fontId="4" fillId="8" borderId="16" xfId="1826" applyNumberFormat="1" applyFont="1" applyFill="1" applyBorder="1" applyAlignment="1" applyProtection="1">
      <alignment vertical="center"/>
      <protection/>
    </xf>
    <xf numFmtId="0" fontId="7" fillId="8" borderId="16" xfId="1826" applyNumberFormat="1" applyFont="1" applyFill="1" applyBorder="1" applyAlignment="1" applyProtection="1">
      <alignment vertical="center"/>
      <protection/>
    </xf>
    <xf numFmtId="0" fontId="7" fillId="8" borderId="17" xfId="1826" applyNumberFormat="1" applyFont="1" applyFill="1" applyBorder="1" applyAlignment="1" applyProtection="1">
      <alignment vertical="center"/>
      <protection/>
    </xf>
    <xf numFmtId="0" fontId="0" fillId="8" borderId="17" xfId="1826" applyNumberFormat="1" applyFill="1" applyBorder="1" applyAlignment="1" applyProtection="1">
      <alignment/>
      <protection/>
    </xf>
    <xf numFmtId="0" fontId="0" fillId="0" borderId="18" xfId="1828" applyNumberFormat="1" applyFont="1" applyFill="1" applyBorder="1" applyAlignment="1" applyProtection="1">
      <alignment horizontal="center" vertical="center"/>
      <protection/>
    </xf>
    <xf numFmtId="0" fontId="0" fillId="0" borderId="18" xfId="1828" applyNumberFormat="1" applyFont="1" applyFill="1" applyBorder="1" applyAlignment="1" applyProtection="1">
      <alignment horizontal="center" vertical="center" wrapText="1"/>
      <protection/>
    </xf>
    <xf numFmtId="0" fontId="0" fillId="0" borderId="19" xfId="1828" applyNumberFormat="1" applyFont="1" applyFill="1" applyBorder="1" applyAlignment="1" applyProtection="1">
      <alignment horizontal="left" vertical="center"/>
      <protection/>
    </xf>
    <xf numFmtId="178" fontId="0" fillId="0" borderId="18" xfId="1828" applyNumberFormat="1" applyFont="1" applyFill="1" applyBorder="1" applyAlignment="1" applyProtection="1">
      <alignment horizontal="right" vertical="center"/>
      <protection/>
    </xf>
    <xf numFmtId="179" fontId="0" fillId="0" borderId="18" xfId="1828" applyNumberFormat="1" applyFont="1" applyFill="1" applyBorder="1" applyAlignment="1" applyProtection="1">
      <alignment horizontal="right" vertical="center"/>
      <protection/>
    </xf>
    <xf numFmtId="0" fontId="0" fillId="0" borderId="18" xfId="1828" applyNumberFormat="1" applyFont="1" applyFill="1" applyBorder="1" applyAlignment="1" applyProtection="1">
      <alignment horizontal="left" vertical="center"/>
      <protection/>
    </xf>
    <xf numFmtId="178" fontId="0" fillId="0" borderId="18" xfId="1830" applyNumberFormat="1" applyFont="1" applyFill="1" applyBorder="1" applyAlignment="1" applyProtection="1">
      <alignment horizontal="right" vertical="center"/>
      <protection/>
    </xf>
    <xf numFmtId="0" fontId="0" fillId="0" borderId="18" xfId="1828" applyNumberFormat="1" applyFont="1" applyFill="1" applyBorder="1" applyAlignment="1" applyProtection="1">
      <alignment vertical="center"/>
      <protection/>
    </xf>
    <xf numFmtId="0" fontId="8" fillId="0" borderId="0" xfId="1826" applyFont="1">
      <alignment/>
      <protection/>
    </xf>
    <xf numFmtId="0" fontId="4" fillId="8" borderId="16" xfId="1826" applyNumberFormat="1" applyFont="1" applyFill="1" applyBorder="1" applyAlignment="1" applyProtection="1">
      <alignment horizontal="right" vertical="center"/>
      <protection/>
    </xf>
    <xf numFmtId="0" fontId="4" fillId="8" borderId="17" xfId="1826" applyNumberFormat="1" applyFont="1" applyFill="1" applyBorder="1" applyAlignment="1" applyProtection="1">
      <alignment horizontal="left" vertical="center"/>
      <protection/>
    </xf>
    <xf numFmtId="0" fontId="0" fillId="0" borderId="20" xfId="1828" applyNumberFormat="1" applyFont="1" applyFill="1" applyBorder="1" applyAlignment="1" applyProtection="1">
      <alignment horizontal="center" vertical="center" wrapText="1"/>
      <protection/>
    </xf>
    <xf numFmtId="0" fontId="0" fillId="0" borderId="14" xfId="1828" applyNumberFormat="1" applyFont="1" applyFill="1" applyBorder="1" applyAlignment="1" applyProtection="1">
      <alignment horizontal="center" vertical="center" wrapText="1"/>
      <protection/>
    </xf>
    <xf numFmtId="179" fontId="0" fillId="0" borderId="20" xfId="1828" applyNumberFormat="1" applyFont="1" applyFill="1" applyBorder="1" applyAlignment="1" applyProtection="1">
      <alignment horizontal="right" vertical="center"/>
      <protection/>
    </xf>
    <xf numFmtId="179" fontId="0" fillId="0" borderId="14" xfId="1828" applyNumberFormat="1" applyFont="1" applyFill="1" applyBorder="1" applyAlignment="1" applyProtection="1">
      <alignment horizontal="right" vertical="center"/>
      <protection/>
    </xf>
    <xf numFmtId="176" fontId="0" fillId="0" borderId="0" xfId="1826" applyNumberFormat="1">
      <alignment/>
      <protection/>
    </xf>
    <xf numFmtId="179" fontId="0" fillId="0" borderId="21" xfId="1828" applyNumberFormat="1" applyFont="1" applyFill="1" applyBorder="1" applyAlignment="1" applyProtection="1">
      <alignment horizontal="right" vertical="center"/>
      <protection/>
    </xf>
    <xf numFmtId="179" fontId="0" fillId="0" borderId="22" xfId="1828" applyNumberFormat="1" applyFont="1" applyFill="1" applyBorder="1" applyAlignment="1" applyProtection="1">
      <alignment horizontal="right" vertical="center"/>
      <protection/>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4" xfId="0" applyFont="1" applyBorder="1" applyAlignment="1">
      <alignment horizontal="left" vertical="center"/>
    </xf>
    <xf numFmtId="0" fontId="3" fillId="0" borderId="14" xfId="0" applyFont="1" applyBorder="1" applyAlignment="1">
      <alignment horizontal="right" vertical="center"/>
    </xf>
    <xf numFmtId="0" fontId="3" fillId="0" borderId="0" xfId="0" applyFont="1" applyFill="1" applyBorder="1" applyAlignment="1">
      <alignment horizontal="left" vertical="center"/>
    </xf>
    <xf numFmtId="0" fontId="3" fillId="0" borderId="14" xfId="0" applyFont="1" applyBorder="1" applyAlignment="1">
      <alignment/>
    </xf>
    <xf numFmtId="0" fontId="0" fillId="0" borderId="0" xfId="0" applyFont="1" applyBorder="1" applyAlignment="1">
      <alignment/>
    </xf>
    <xf numFmtId="0" fontId="0" fillId="0" borderId="0" xfId="1832">
      <alignment/>
      <protection/>
    </xf>
    <xf numFmtId="0" fontId="3" fillId="0" borderId="0" xfId="1832" applyNumberFormat="1" applyFont="1" applyFill="1" applyBorder="1" applyAlignment="1" applyProtection="1">
      <alignment vertical="center"/>
      <protection/>
    </xf>
    <xf numFmtId="0" fontId="3" fillId="0" borderId="0" xfId="1832" applyNumberFormat="1" applyFont="1" applyFill="1" applyBorder="1" applyAlignment="1" applyProtection="1">
      <alignment horizontal="right" vertical="center"/>
      <protection/>
    </xf>
    <xf numFmtId="0" fontId="12" fillId="0" borderId="14" xfId="1832" applyNumberFormat="1" applyFont="1" applyFill="1" applyBorder="1" applyAlignment="1" applyProtection="1">
      <alignment horizontal="center" vertical="center"/>
      <protection/>
    </xf>
    <xf numFmtId="0" fontId="3" fillId="0" borderId="14" xfId="1832" applyNumberFormat="1" applyFont="1" applyFill="1" applyBorder="1" applyAlignment="1" applyProtection="1">
      <alignment horizontal="left" vertical="center"/>
      <protection/>
    </xf>
    <xf numFmtId="178" fontId="3" fillId="0" borderId="14" xfId="1832" applyNumberFormat="1" applyFont="1" applyFill="1" applyBorder="1" applyAlignment="1" applyProtection="1">
      <alignment horizontal="right" vertical="center"/>
      <protection/>
    </xf>
    <xf numFmtId="0" fontId="0" fillId="0" borderId="14" xfId="0" applyFont="1" applyBorder="1" applyAlignment="1">
      <alignment vertical="center"/>
    </xf>
    <xf numFmtId="0" fontId="13" fillId="0" borderId="14" xfId="0" applyFont="1" applyBorder="1" applyAlignment="1">
      <alignment horizontal="center" vertical="center"/>
    </xf>
    <xf numFmtId="0" fontId="13" fillId="0" borderId="14" xfId="0" applyFont="1" applyBorder="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righ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3" fontId="3" fillId="0" borderId="14" xfId="0" applyNumberFormat="1" applyFont="1" applyFill="1" applyBorder="1" applyAlignment="1" applyProtection="1">
      <alignment vertical="center"/>
      <protection/>
    </xf>
    <xf numFmtId="10" fontId="3" fillId="0" borderId="14" xfId="1012" applyNumberFormat="1" applyFont="1" applyFill="1" applyBorder="1" applyAlignment="1">
      <alignment vertical="center"/>
    </xf>
    <xf numFmtId="0" fontId="3" fillId="0" borderId="14" xfId="0" applyFont="1" applyFill="1" applyBorder="1" applyAlignment="1">
      <alignment vertical="center"/>
    </xf>
    <xf numFmtId="180" fontId="3" fillId="0" borderId="14" xfId="0" applyNumberFormat="1" applyFont="1" applyFill="1" applyBorder="1" applyAlignment="1">
      <alignment vertical="center"/>
    </xf>
    <xf numFmtId="0" fontId="11" fillId="0" borderId="14" xfId="0" applyFont="1" applyFill="1" applyBorder="1" applyAlignment="1">
      <alignment vertical="center" wrapText="1"/>
    </xf>
    <xf numFmtId="0" fontId="0" fillId="0" borderId="14" xfId="0" applyFont="1" applyFill="1" applyBorder="1" applyAlignment="1">
      <alignment vertical="center"/>
    </xf>
    <xf numFmtId="176" fontId="0" fillId="0" borderId="14" xfId="2297" applyNumberFormat="1" applyFont="1" applyFill="1" applyBorder="1" applyAlignment="1">
      <alignment vertical="center"/>
    </xf>
    <xf numFmtId="176" fontId="12" fillId="0" borderId="14" xfId="2297" applyNumberFormat="1" applyFont="1" applyFill="1" applyBorder="1" applyAlignment="1">
      <alignment vertical="center"/>
    </xf>
    <xf numFmtId="10" fontId="12" fillId="0" borderId="14" xfId="1012" applyNumberFormat="1" applyFont="1" applyFill="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vertical="top" wrapText="1"/>
    </xf>
    <xf numFmtId="0" fontId="0" fillId="0" borderId="0" xfId="1835">
      <alignment vertical="center"/>
      <protection/>
    </xf>
    <xf numFmtId="0" fontId="0" fillId="0" borderId="0" xfId="1835" applyFont="1" applyBorder="1" applyAlignment="1">
      <alignment vertical="center"/>
      <protection/>
    </xf>
    <xf numFmtId="0" fontId="17" fillId="0" borderId="0" xfId="1835" applyFont="1" applyBorder="1" applyAlignment="1">
      <alignment vertical="center"/>
      <protection/>
    </xf>
    <xf numFmtId="0" fontId="17" fillId="0" borderId="0" xfId="1835" applyFont="1" applyAlignment="1">
      <alignment horizontal="right" vertical="center"/>
      <protection/>
    </xf>
    <xf numFmtId="0" fontId="13" fillId="0" borderId="14" xfId="1835" applyFont="1" applyBorder="1" applyAlignment="1">
      <alignment horizontal="center" vertical="center"/>
      <protection/>
    </xf>
    <xf numFmtId="0" fontId="13" fillId="0" borderId="14" xfId="1835" applyFont="1" applyBorder="1" applyAlignment="1">
      <alignment horizontal="center" vertical="center" wrapText="1"/>
      <protection/>
    </xf>
    <xf numFmtId="0" fontId="0" fillId="0" borderId="14" xfId="1835" applyFont="1" applyBorder="1" applyAlignment="1">
      <alignment horizontal="center" vertical="center"/>
      <protection/>
    </xf>
    <xf numFmtId="43" fontId="0" fillId="0" borderId="14" xfId="2297" applyFont="1" applyBorder="1" applyAlignment="1">
      <alignment horizontal="right" vertical="center"/>
    </xf>
    <xf numFmtId="10" fontId="0" fillId="0" borderId="14" xfId="1012" applyNumberFormat="1" applyFont="1" applyBorder="1" applyAlignment="1">
      <alignment vertical="center"/>
    </xf>
    <xf numFmtId="0" fontId="0" fillId="0" borderId="14" xfId="1835" applyFont="1" applyBorder="1" applyAlignment="1">
      <alignment vertical="center"/>
      <protection/>
    </xf>
    <xf numFmtId="43" fontId="0" fillId="0" borderId="14" xfId="2297" applyFont="1" applyBorder="1" applyAlignment="1">
      <alignment vertical="center"/>
    </xf>
    <xf numFmtId="0" fontId="0" fillId="0" borderId="14" xfId="1835" applyFont="1" applyBorder="1" applyAlignment="1">
      <alignment horizontal="left" vertical="center" wrapText="1"/>
      <protection/>
    </xf>
    <xf numFmtId="178" fontId="0" fillId="0" borderId="0" xfId="1832" applyNumberFormat="1">
      <alignment/>
      <protection/>
    </xf>
    <xf numFmtId="0" fontId="20" fillId="0" borderId="0" xfId="1831">
      <alignment/>
      <protection/>
    </xf>
    <xf numFmtId="0" fontId="11" fillId="0" borderId="0" xfId="1831" applyNumberFormat="1" applyFont="1" applyFill="1" applyAlignment="1" applyProtection="1">
      <alignment horizontal="left" vertical="center"/>
      <protection/>
    </xf>
    <xf numFmtId="0" fontId="11" fillId="0" borderId="0" xfId="1831" applyFont="1" applyFill="1">
      <alignment/>
      <protection/>
    </xf>
    <xf numFmtId="177" fontId="3" fillId="0" borderId="14" xfId="1831" applyNumberFormat="1" applyFont="1" applyBorder="1" applyAlignment="1">
      <alignment horizontal="right" vertical="center"/>
      <protection/>
    </xf>
    <xf numFmtId="0" fontId="11" fillId="0" borderId="14" xfId="1831" applyFont="1" applyFill="1" applyBorder="1" applyAlignment="1">
      <alignment vertical="center"/>
      <protection/>
    </xf>
    <xf numFmtId="0" fontId="0" fillId="0" borderId="14" xfId="0" applyFont="1" applyBorder="1" applyAlignment="1">
      <alignment horizontal="center" vertical="center"/>
    </xf>
    <xf numFmtId="0" fontId="13" fillId="0" borderId="24" xfId="0" applyFont="1" applyBorder="1" applyAlignment="1">
      <alignment horizontal="left"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0" xfId="0" applyFont="1" applyAlignment="1">
      <alignment horizontal="center"/>
    </xf>
    <xf numFmtId="0" fontId="0" fillId="0" borderId="14" xfId="0" applyFont="1" applyBorder="1" applyAlignment="1">
      <alignment/>
    </xf>
    <xf numFmtId="0" fontId="0" fillId="0" borderId="14" xfId="0" applyBorder="1" applyAlignment="1">
      <alignment vertical="center"/>
    </xf>
    <xf numFmtId="0" fontId="0" fillId="0" borderId="14" xfId="0" applyBorder="1" applyAlignment="1">
      <alignment horizontal="center" vertical="center"/>
    </xf>
    <xf numFmtId="0" fontId="0" fillId="0" borderId="0" xfId="0" applyNumberFormat="1" applyBorder="1" applyAlignment="1">
      <alignment vertical="top" wrapText="1"/>
    </xf>
    <xf numFmtId="0" fontId="0" fillId="0" borderId="0" xfId="1829" applyNumberFormat="1" applyFont="1" applyFill="1" applyBorder="1" applyAlignment="1" applyProtection="1">
      <alignment/>
      <protection/>
    </xf>
    <xf numFmtId="0" fontId="0" fillId="0" borderId="0" xfId="1829" applyFont="1" applyFill="1">
      <alignment/>
      <protection/>
    </xf>
    <xf numFmtId="0" fontId="0" fillId="0" borderId="16" xfId="1829" applyNumberFormat="1" applyFont="1" applyFill="1" applyBorder="1" applyAlignment="1" applyProtection="1">
      <alignment vertical="center"/>
      <protection/>
    </xf>
    <xf numFmtId="0" fontId="10" fillId="0" borderId="16" xfId="1829" applyNumberFormat="1" applyFont="1" applyFill="1" applyBorder="1" applyAlignment="1" applyProtection="1">
      <alignment vertical="center"/>
      <protection/>
    </xf>
    <xf numFmtId="0" fontId="0" fillId="0" borderId="16" xfId="1829" applyNumberFormat="1" applyFont="1" applyFill="1" applyBorder="1" applyAlignment="1" applyProtection="1">
      <alignment horizontal="right" vertical="center"/>
      <protection/>
    </xf>
    <xf numFmtId="0" fontId="0" fillId="0" borderId="17" xfId="1829" applyNumberFormat="1" applyFont="1" applyFill="1" applyBorder="1" applyAlignment="1" applyProtection="1">
      <alignment horizontal="right" vertical="center"/>
      <protection/>
    </xf>
    <xf numFmtId="0" fontId="0" fillId="0" borderId="18" xfId="1829" applyNumberFormat="1" applyFont="1" applyFill="1" applyBorder="1" applyAlignment="1" applyProtection="1">
      <alignment horizontal="center" vertical="center"/>
      <protection/>
    </xf>
    <xf numFmtId="0" fontId="0" fillId="0" borderId="18" xfId="1829" applyNumberFormat="1" applyFont="1" applyFill="1" applyBorder="1" applyAlignment="1" applyProtection="1">
      <alignment horizontal="center" vertical="center" wrapText="1"/>
      <protection/>
    </xf>
    <xf numFmtId="0" fontId="0" fillId="0" borderId="20" xfId="1829" applyNumberFormat="1" applyFont="1" applyFill="1" applyBorder="1" applyAlignment="1" applyProtection="1">
      <alignment horizontal="center" vertical="center" wrapText="1"/>
      <protection/>
    </xf>
    <xf numFmtId="0" fontId="0" fillId="0" borderId="14" xfId="1829" applyNumberFormat="1" applyFont="1" applyFill="1" applyBorder="1" applyAlignment="1" applyProtection="1">
      <alignment horizontal="center" vertical="center" wrapText="1"/>
      <protection/>
    </xf>
    <xf numFmtId="0" fontId="0" fillId="0" borderId="19" xfId="1829" applyNumberFormat="1" applyFont="1" applyFill="1" applyBorder="1" applyAlignment="1" applyProtection="1">
      <alignment horizontal="left" vertical="center"/>
      <protection/>
    </xf>
    <xf numFmtId="178" fontId="0" fillId="0" borderId="18" xfId="1829" applyNumberFormat="1" applyFont="1" applyFill="1" applyBorder="1" applyAlignment="1" applyProtection="1">
      <alignment horizontal="right" vertical="center"/>
      <protection/>
    </xf>
    <xf numFmtId="177" fontId="4" fillId="0" borderId="15" xfId="1825" applyNumberFormat="1" applyFont="1" applyBorder="1" applyAlignment="1">
      <alignment horizontal="right" vertical="center" wrapText="1"/>
      <protection/>
    </xf>
    <xf numFmtId="179" fontId="0" fillId="0" borderId="18" xfId="1829" applyNumberFormat="1" applyFont="1" applyFill="1" applyBorder="1" applyAlignment="1" applyProtection="1">
      <alignment horizontal="right" vertical="center"/>
      <protection/>
    </xf>
    <xf numFmtId="179" fontId="0" fillId="0" borderId="20" xfId="1829" applyNumberFormat="1" applyFont="1" applyFill="1" applyBorder="1" applyAlignment="1" applyProtection="1">
      <alignment horizontal="right" vertical="center"/>
      <protection/>
    </xf>
    <xf numFmtId="179" fontId="0" fillId="0" borderId="14" xfId="1829" applyNumberFormat="1" applyFont="1" applyFill="1" applyBorder="1" applyAlignment="1" applyProtection="1">
      <alignment horizontal="right" vertical="center"/>
      <protection/>
    </xf>
    <xf numFmtId="0" fontId="0" fillId="0" borderId="18" xfId="1829" applyNumberFormat="1" applyFont="1" applyFill="1" applyBorder="1" applyAlignment="1" applyProtection="1">
      <alignment horizontal="left" vertical="center"/>
      <protection/>
    </xf>
    <xf numFmtId="0" fontId="0" fillId="0" borderId="18" xfId="1829" applyNumberFormat="1" applyFont="1" applyFill="1" applyBorder="1" applyAlignment="1" applyProtection="1">
      <alignment vertical="center"/>
      <protection/>
    </xf>
    <xf numFmtId="179" fontId="0" fillId="0" borderId="21" xfId="1829" applyNumberFormat="1" applyFont="1" applyFill="1" applyBorder="1" applyAlignment="1" applyProtection="1">
      <alignment horizontal="right" vertical="center"/>
      <protection/>
    </xf>
    <xf numFmtId="179" fontId="0" fillId="0" borderId="22" xfId="1829" applyNumberFormat="1" applyFont="1" applyFill="1" applyBorder="1" applyAlignment="1" applyProtection="1">
      <alignment horizontal="right" vertical="center"/>
      <protection/>
    </xf>
    <xf numFmtId="177" fontId="0" fillId="0" borderId="18" xfId="1829" applyNumberFormat="1" applyFont="1" applyFill="1" applyBorder="1" applyAlignment="1" applyProtection="1">
      <alignment horizontal="right" vertical="center"/>
      <protection/>
    </xf>
    <xf numFmtId="0" fontId="3" fillId="0" borderId="24" xfId="1826" applyFont="1" applyBorder="1" applyAlignment="1">
      <alignment horizontal="left" vertical="center" indent="1"/>
      <protection/>
    </xf>
    <xf numFmtId="0" fontId="3" fillId="0" borderId="24" xfId="1826" applyFont="1" applyBorder="1" applyAlignment="1">
      <alignment vertical="center"/>
      <protection/>
    </xf>
    <xf numFmtId="0" fontId="0" fillId="0" borderId="14" xfId="1826" applyBorder="1">
      <alignment/>
      <protection/>
    </xf>
    <xf numFmtId="0" fontId="0" fillId="0" borderId="0" xfId="0" applyAlignment="1">
      <alignment wrapText="1"/>
    </xf>
    <xf numFmtId="0" fontId="0" fillId="0" borderId="0" xfId="0" applyAlignment="1">
      <alignment horizontal="left" vertical="center" wrapText="1"/>
    </xf>
    <xf numFmtId="0" fontId="0" fillId="0" borderId="0" xfId="1831" applyFont="1" applyFill="1" applyAlignment="1">
      <alignment horizontal="left"/>
      <protection/>
    </xf>
    <xf numFmtId="0" fontId="11" fillId="0" borderId="0" xfId="1831" applyFont="1">
      <alignment/>
      <protection/>
    </xf>
    <xf numFmtId="0" fontId="20" fillId="0" borderId="0" xfId="1831" applyAlignment="1">
      <alignment horizontal="center"/>
      <protection/>
    </xf>
    <xf numFmtId="0" fontId="3" fillId="0" borderId="0" xfId="1831" applyFont="1" applyAlignment="1">
      <alignment horizontal="right"/>
      <protection/>
    </xf>
    <xf numFmtId="0" fontId="12" fillId="0" borderId="14" xfId="1831" applyFont="1" applyBorder="1" applyAlignment="1">
      <alignment horizontal="center" vertical="center"/>
      <protection/>
    </xf>
    <xf numFmtId="0" fontId="12" fillId="0" borderId="14" xfId="1831" applyFont="1" applyFill="1" applyBorder="1" applyAlignment="1">
      <alignment horizontal="center" vertical="center"/>
      <protection/>
    </xf>
    <xf numFmtId="0" fontId="11" fillId="0" borderId="0" xfId="1831" applyFont="1" applyAlignment="1">
      <alignment horizontal="center" vertical="center"/>
      <protection/>
    </xf>
    <xf numFmtId="0" fontId="20" fillId="0" borderId="0" xfId="1831" applyAlignment="1">
      <alignment horizontal="center" vertical="center"/>
      <protection/>
    </xf>
    <xf numFmtId="0" fontId="3" fillId="0" borderId="14" xfId="1834" applyFont="1" applyBorder="1" applyAlignment="1" applyProtection="1">
      <alignment horizontal="center" vertical="center"/>
      <protection/>
    </xf>
    <xf numFmtId="0" fontId="3" fillId="0" borderId="14" xfId="1834" applyFont="1" applyBorder="1">
      <alignment/>
      <protection/>
    </xf>
    <xf numFmtId="177" fontId="3" fillId="0" borderId="14" xfId="1831" applyNumberFormat="1" applyFont="1" applyBorder="1">
      <alignment/>
      <protection/>
    </xf>
    <xf numFmtId="10" fontId="3" fillId="0" borderId="14" xfId="1831" applyNumberFormat="1" applyFont="1" applyBorder="1" applyAlignment="1">
      <alignment horizontal="right" vertical="center"/>
      <protection/>
    </xf>
    <xf numFmtId="0" fontId="3" fillId="0" borderId="14" xfId="1831" applyFont="1" applyFill="1" applyBorder="1" applyAlignment="1">
      <alignment vertical="center"/>
      <protection/>
    </xf>
    <xf numFmtId="0" fontId="3" fillId="0" borderId="14" xfId="1831" applyFont="1" applyBorder="1" applyAlignment="1">
      <alignment vertical="center"/>
      <protection/>
    </xf>
    <xf numFmtId="177" fontId="3" fillId="0" borderId="14" xfId="1831" applyNumberFormat="1" applyFont="1" applyFill="1" applyBorder="1" applyAlignment="1">
      <alignment horizontal="right" vertical="center"/>
      <protection/>
    </xf>
    <xf numFmtId="177" fontId="3" fillId="0" borderId="14" xfId="1831" applyNumberFormat="1" applyFont="1" applyFill="1" applyBorder="1">
      <alignment/>
      <protection/>
    </xf>
    <xf numFmtId="0" fontId="20" fillId="0" borderId="14" xfId="1831" applyBorder="1" applyAlignment="1">
      <alignment horizontal="center"/>
      <protection/>
    </xf>
    <xf numFmtId="0" fontId="3" fillId="0" borderId="14" xfId="1831" applyFont="1" applyFill="1" applyBorder="1" applyAlignment="1">
      <alignment horizontal="center" vertical="center"/>
      <protection/>
    </xf>
    <xf numFmtId="177" fontId="11" fillId="0" borderId="0" xfId="1831" applyNumberFormat="1" applyFont="1">
      <alignment/>
      <protection/>
    </xf>
    <xf numFmtId="0" fontId="13" fillId="0" borderId="0" xfId="1832" applyFont="1">
      <alignment/>
      <protection/>
    </xf>
    <xf numFmtId="0" fontId="12" fillId="0" borderId="24" xfId="1832" applyNumberFormat="1" applyFont="1" applyFill="1" applyBorder="1" applyAlignment="1" applyProtection="1">
      <alignment horizontal="center" vertical="center"/>
      <protection/>
    </xf>
    <xf numFmtId="0" fontId="13" fillId="0" borderId="0" xfId="1835" applyFont="1">
      <alignment vertical="center"/>
      <protection/>
    </xf>
    <xf numFmtId="0" fontId="49" fillId="0" borderId="14" xfId="0" applyFont="1" applyBorder="1" applyAlignment="1">
      <alignment vertical="center"/>
    </xf>
    <xf numFmtId="0" fontId="13" fillId="0" borderId="0" xfId="0" applyFont="1" applyAlignment="1">
      <alignment/>
    </xf>
    <xf numFmtId="0" fontId="13" fillId="0" borderId="0" xfId="1829" applyNumberFormat="1" applyFont="1" applyFill="1" applyBorder="1" applyAlignment="1" applyProtection="1">
      <alignment vertical="center"/>
      <protection/>
    </xf>
    <xf numFmtId="0" fontId="13" fillId="0" borderId="0" xfId="1826" applyFont="1">
      <alignment/>
      <protection/>
    </xf>
    <xf numFmtId="0" fontId="0" fillId="0" borderId="14" xfId="0" applyBorder="1" applyAlignment="1">
      <alignment vertical="center" wrapText="1"/>
    </xf>
    <xf numFmtId="0" fontId="0" fillId="0" borderId="14" xfId="0" applyBorder="1" applyAlignment="1">
      <alignment horizontal="left" vertical="center"/>
    </xf>
    <xf numFmtId="0" fontId="0" fillId="0" borderId="14" xfId="0" applyBorder="1" applyAlignment="1">
      <alignment horizontal="left" vertical="center" wrapText="1"/>
    </xf>
    <xf numFmtId="0" fontId="15" fillId="8" borderId="0" xfId="1833" applyFont="1" applyFill="1" applyAlignment="1">
      <alignment vertical="center"/>
      <protection/>
    </xf>
    <xf numFmtId="0" fontId="3" fillId="8" borderId="0" xfId="1833" applyFont="1" applyFill="1" applyAlignment="1">
      <alignment vertical="center"/>
      <protection/>
    </xf>
    <xf numFmtId="0" fontId="3" fillId="8" borderId="0" xfId="1833" applyFont="1" applyFill="1" applyAlignment="1">
      <alignment vertical="center" wrapText="1"/>
      <protection/>
    </xf>
    <xf numFmtId="0" fontId="14" fillId="8" borderId="0" xfId="1833" applyFont="1" applyFill="1" applyAlignment="1">
      <alignment vertical="center"/>
      <protection/>
    </xf>
    <xf numFmtId="0" fontId="8" fillId="0" borderId="0" xfId="1833" applyFont="1">
      <alignment/>
      <protection/>
    </xf>
    <xf numFmtId="0" fontId="3" fillId="8" borderId="0" xfId="1833" applyFont="1" applyFill="1" applyAlignment="1">
      <alignment horizontal="right" vertical="center" wrapText="1"/>
      <protection/>
    </xf>
    <xf numFmtId="0" fontId="12" fillId="8" borderId="26" xfId="1833" applyFont="1" applyFill="1" applyBorder="1" applyAlignment="1">
      <alignment horizontal="center" vertical="center"/>
      <protection/>
    </xf>
    <xf numFmtId="0" fontId="12" fillId="8" borderId="14" xfId="1833" applyFont="1" applyFill="1" applyBorder="1" applyAlignment="1">
      <alignment horizontal="center" vertical="center"/>
      <protection/>
    </xf>
    <xf numFmtId="0" fontId="12" fillId="8" borderId="14" xfId="1833" applyFont="1" applyFill="1" applyBorder="1" applyAlignment="1">
      <alignment horizontal="center" vertical="center" wrapText="1"/>
      <protection/>
    </xf>
    <xf numFmtId="0" fontId="12" fillId="8" borderId="14" xfId="1644" applyFont="1" applyFill="1" applyBorder="1" applyAlignment="1">
      <alignment horizontal="center" vertical="center" wrapText="1"/>
      <protection/>
    </xf>
    <xf numFmtId="0" fontId="3" fillId="8" borderId="14" xfId="1833" applyFont="1" applyFill="1" applyBorder="1" applyAlignment="1">
      <alignment horizontal="left" vertical="center"/>
      <protection/>
    </xf>
    <xf numFmtId="0" fontId="3" fillId="8" borderId="14" xfId="1833" applyFont="1" applyFill="1" applyBorder="1" applyAlignment="1">
      <alignment vertical="center"/>
      <protection/>
    </xf>
    <xf numFmtId="0" fontId="3" fillId="8" borderId="14" xfId="1833" applyFont="1" applyFill="1" applyBorder="1" applyAlignment="1">
      <alignment vertical="center" wrapText="1"/>
      <protection/>
    </xf>
    <xf numFmtId="0" fontId="33" fillId="8" borderId="0" xfId="1833" applyFont="1" applyFill="1" applyAlignment="1">
      <alignment vertical="center"/>
      <protection/>
    </xf>
    <xf numFmtId="0" fontId="33" fillId="8" borderId="14" xfId="1833" applyFont="1" applyFill="1" applyBorder="1" applyAlignment="1">
      <alignment vertical="center" wrapText="1"/>
      <protection/>
    </xf>
    <xf numFmtId="0" fontId="12" fillId="8" borderId="14" xfId="1833" applyFont="1" applyFill="1" applyBorder="1" applyAlignment="1">
      <alignment horizontal="distributed" vertical="center" wrapText="1"/>
      <protection/>
    </xf>
    <xf numFmtId="0" fontId="33" fillId="8" borderId="0" xfId="1833" applyFont="1" applyFill="1" applyAlignment="1">
      <alignment horizontal="center" vertical="center"/>
      <protection/>
    </xf>
    <xf numFmtId="0" fontId="15" fillId="8" borderId="0" xfId="1833" applyFont="1" applyFill="1" applyAlignment="1">
      <alignment horizontal="left" vertical="center"/>
      <protection/>
    </xf>
    <xf numFmtId="0" fontId="3" fillId="8" borderId="0" xfId="1833" applyFont="1" applyFill="1" applyAlignment="1">
      <alignment horizontal="right" vertical="center"/>
      <protection/>
    </xf>
    <xf numFmtId="0" fontId="0" fillId="0" borderId="0" xfId="1833">
      <alignment vertical="center"/>
      <protection/>
    </xf>
    <xf numFmtId="0" fontId="3" fillId="8" borderId="0" xfId="1833" applyFont="1" applyFill="1" applyAlignment="1">
      <alignment horizontal="left" vertical="center"/>
      <protection/>
    </xf>
    <xf numFmtId="0" fontId="3" fillId="8" borderId="26" xfId="1833" applyFont="1" applyFill="1" applyBorder="1" applyAlignment="1">
      <alignment vertical="center"/>
      <protection/>
    </xf>
    <xf numFmtId="0" fontId="3" fillId="0" borderId="14" xfId="1833" applyFont="1" applyBorder="1">
      <alignment vertical="center"/>
      <protection/>
    </xf>
    <xf numFmtId="177" fontId="3" fillId="8" borderId="26" xfId="1833" applyNumberFormat="1" applyFont="1" applyFill="1" applyBorder="1" applyAlignment="1" applyProtection="1">
      <alignment horizontal="left" vertical="center"/>
      <protection locked="0"/>
    </xf>
    <xf numFmtId="182" fontId="3" fillId="8" borderId="26" xfId="1833" applyNumberFormat="1" applyFont="1" applyFill="1" applyBorder="1" applyAlignment="1" applyProtection="1">
      <alignment horizontal="left" vertical="center"/>
      <protection locked="0"/>
    </xf>
    <xf numFmtId="177" fontId="3" fillId="8" borderId="27" xfId="1833" applyNumberFormat="1" applyFont="1" applyFill="1" applyBorder="1" applyAlignment="1" applyProtection="1">
      <alignment horizontal="left" vertical="center"/>
      <protection locked="0"/>
    </xf>
    <xf numFmtId="182" fontId="3" fillId="8" borderId="27" xfId="1833" applyNumberFormat="1" applyFont="1" applyFill="1" applyBorder="1" applyAlignment="1" applyProtection="1">
      <alignment horizontal="left" vertical="center"/>
      <protection locked="0"/>
    </xf>
    <xf numFmtId="0" fontId="3" fillId="8" borderId="27" xfId="1833" applyFont="1" applyFill="1" applyBorder="1" applyAlignment="1">
      <alignment vertical="center"/>
      <protection/>
    </xf>
    <xf numFmtId="0" fontId="3" fillId="8" borderId="26" xfId="1833" applyFont="1" applyFill="1" applyBorder="1" applyAlignment="1">
      <alignment horizontal="left" vertical="center"/>
      <protection/>
    </xf>
    <xf numFmtId="0" fontId="3" fillId="8" borderId="28" xfId="1833" applyFont="1" applyFill="1" applyBorder="1" applyAlignment="1">
      <alignment vertical="center"/>
      <protection/>
    </xf>
    <xf numFmtId="0" fontId="8" fillId="0" borderId="0" xfId="1833" applyFont="1" applyAlignment="1">
      <alignment horizontal="center" vertical="center"/>
      <protection/>
    </xf>
    <xf numFmtId="0" fontId="12" fillId="8" borderId="26" xfId="1833" applyFont="1" applyFill="1" applyBorder="1" applyAlignment="1">
      <alignment horizontal="distributed" vertical="center"/>
      <protection/>
    </xf>
    <xf numFmtId="0" fontId="12" fillId="0" borderId="14" xfId="1833" applyFont="1" applyBorder="1" applyAlignment="1">
      <alignment horizontal="center" vertical="center"/>
      <protection/>
    </xf>
    <xf numFmtId="0" fontId="51" fillId="0" borderId="0" xfId="1827" applyFont="1" applyBorder="1" applyAlignment="1" applyProtection="1">
      <alignment horizontal="center" vertical="center"/>
      <protection/>
    </xf>
    <xf numFmtId="0" fontId="51" fillId="0" borderId="0" xfId="1827" applyFont="1" applyBorder="1" applyAlignment="1" applyProtection="1">
      <alignment horizontal="right" vertical="center"/>
      <protection/>
    </xf>
    <xf numFmtId="0" fontId="18" fillId="0" borderId="0" xfId="1827">
      <alignment/>
      <protection/>
    </xf>
    <xf numFmtId="0" fontId="22" fillId="0" borderId="18" xfId="1827" applyFont="1" applyBorder="1" applyAlignment="1" applyProtection="1">
      <alignment horizontal="center" vertical="center"/>
      <protection/>
    </xf>
    <xf numFmtId="0" fontId="22" fillId="0" borderId="0" xfId="1827" applyFont="1" applyBorder="1" applyAlignment="1" applyProtection="1">
      <alignment horizontal="center" vertical="center"/>
      <protection/>
    </xf>
    <xf numFmtId="0" fontId="53" fillId="0" borderId="18" xfId="1827" applyFont="1" applyBorder="1" applyAlignment="1" applyProtection="1">
      <alignment horizontal="left" vertical="center"/>
      <protection/>
    </xf>
    <xf numFmtId="0" fontId="14" fillId="0" borderId="0" xfId="0" applyFont="1" applyFill="1" applyAlignment="1">
      <alignment horizontal="center" vertical="center"/>
    </xf>
    <xf numFmtId="232" fontId="53" fillId="0" borderId="18" xfId="1827" applyFont="1" applyBorder="1" applyAlignment="1" applyProtection="1">
      <alignment horizontal="right" vertical="center"/>
      <protection/>
    </xf>
    <xf numFmtId="0" fontId="53" fillId="0" borderId="18" xfId="1827" applyFont="1" applyBorder="1" applyAlignment="1" applyProtection="1">
      <alignment horizontal="center" vertical="center"/>
      <protection/>
    </xf>
    <xf numFmtId="0" fontId="51" fillId="0" borderId="18" xfId="1827" applyFont="1" applyBorder="1" applyAlignment="1" applyProtection="1">
      <alignment horizontal="left" vertical="center"/>
      <protection/>
    </xf>
    <xf numFmtId="232" fontId="51" fillId="0" borderId="18" xfId="1827" applyFont="1" applyBorder="1" applyAlignment="1" applyProtection="1">
      <alignment horizontal="right" vertical="center"/>
      <protection/>
    </xf>
    <xf numFmtId="0" fontId="51" fillId="0" borderId="18" xfId="1827" applyFont="1" applyBorder="1" applyAlignment="1" applyProtection="1">
      <alignment horizontal="center" vertical="center"/>
      <protection/>
    </xf>
    <xf numFmtId="0" fontId="15" fillId="8" borderId="0" xfId="1833" applyFont="1" applyFill="1" applyAlignment="1" applyProtection="1">
      <alignment vertical="center"/>
      <protection locked="0"/>
    </xf>
    <xf numFmtId="0" fontId="3" fillId="8" borderId="0" xfId="1833" applyFont="1" applyFill="1" applyAlignment="1" applyProtection="1">
      <alignment vertical="center"/>
      <protection locked="0"/>
    </xf>
    <xf numFmtId="0" fontId="14" fillId="8" borderId="0" xfId="1833" applyFont="1" applyFill="1" applyAlignment="1" applyProtection="1">
      <alignment vertical="center"/>
      <protection locked="0"/>
    </xf>
    <xf numFmtId="0" fontId="3" fillId="8" borderId="14" xfId="1833" applyFont="1" applyFill="1" applyBorder="1" applyAlignment="1" applyProtection="1">
      <alignment horizontal="right" vertical="center"/>
      <protection locked="0"/>
    </xf>
    <xf numFmtId="0" fontId="3" fillId="8" borderId="14" xfId="1833" applyFont="1" applyFill="1" applyBorder="1" applyAlignment="1" applyProtection="1">
      <alignment horizontal="center" vertical="center"/>
      <protection locked="0"/>
    </xf>
    <xf numFmtId="1" fontId="3" fillId="8" borderId="14" xfId="1833" applyNumberFormat="1" applyFont="1" applyFill="1" applyBorder="1" applyAlignment="1" applyProtection="1">
      <alignment horizontal="right" vertical="center"/>
      <protection locked="0"/>
    </xf>
    <xf numFmtId="1" fontId="3" fillId="8" borderId="14" xfId="1833" applyNumberFormat="1" applyFont="1" applyFill="1" applyBorder="1" applyAlignment="1" applyProtection="1">
      <alignment horizontal="left" vertical="center"/>
      <protection locked="0"/>
    </xf>
    <xf numFmtId="1" fontId="3" fillId="8" borderId="14" xfId="1833" applyNumberFormat="1" applyFont="1" applyFill="1" applyBorder="1" applyAlignment="1" applyProtection="1">
      <alignment vertical="center"/>
      <protection locked="0"/>
    </xf>
    <xf numFmtId="0" fontId="3" fillId="8" borderId="14" xfId="1833" applyNumberFormat="1" applyFont="1" applyFill="1" applyBorder="1" applyAlignment="1" applyProtection="1">
      <alignment vertical="center"/>
      <protection locked="0"/>
    </xf>
    <xf numFmtId="0" fontId="3" fillId="8" borderId="14" xfId="1833" applyNumberFormat="1" applyFont="1" applyFill="1" applyBorder="1" applyAlignment="1" applyProtection="1">
      <alignment horizontal="right" vertical="center"/>
      <protection locked="0"/>
    </xf>
    <xf numFmtId="3" fontId="3" fillId="8" borderId="14" xfId="1833" applyNumberFormat="1" applyFont="1" applyFill="1" applyBorder="1" applyAlignment="1" applyProtection="1">
      <alignment vertical="center"/>
      <protection locked="0"/>
    </xf>
    <xf numFmtId="3" fontId="3" fillId="8" borderId="14" xfId="1833" applyNumberFormat="1" applyFont="1" applyFill="1" applyBorder="1" applyAlignment="1" applyProtection="1">
      <alignment horizontal="right" vertical="center"/>
      <protection locked="0"/>
    </xf>
    <xf numFmtId="0" fontId="3" fillId="8" borderId="14" xfId="1833" applyFont="1" applyFill="1" applyBorder="1" applyAlignment="1" applyProtection="1">
      <alignment vertical="center" wrapText="1"/>
      <protection locked="0"/>
    </xf>
    <xf numFmtId="0" fontId="3" fillId="8" borderId="14" xfId="1833" applyFont="1" applyFill="1" applyBorder="1" applyAlignment="1" applyProtection="1">
      <alignment horizontal="right" vertical="center" wrapText="1"/>
      <protection locked="0"/>
    </xf>
    <xf numFmtId="0" fontId="22" fillId="8" borderId="0" xfId="1833" applyFont="1" applyFill="1" applyAlignment="1" applyProtection="1">
      <alignment vertical="center"/>
      <protection locked="0"/>
    </xf>
    <xf numFmtId="0" fontId="3" fillId="8" borderId="14" xfId="1833" applyFont="1" applyFill="1" applyBorder="1" applyAlignment="1" applyProtection="1">
      <alignment vertical="center"/>
      <protection locked="0"/>
    </xf>
    <xf numFmtId="0" fontId="51" fillId="0" borderId="0" xfId="1827" applyFont="1" applyBorder="1" applyAlignment="1" applyProtection="1">
      <alignment horizontal="left" vertical="center"/>
      <protection/>
    </xf>
    <xf numFmtId="0" fontId="13" fillId="0" borderId="0" xfId="1833" applyFont="1">
      <alignment/>
      <protection/>
    </xf>
    <xf numFmtId="0" fontId="18" fillId="0" borderId="0" xfId="1833" applyFont="1">
      <alignment/>
      <protection/>
    </xf>
    <xf numFmtId="0" fontId="18" fillId="0" borderId="0" xfId="1833">
      <alignment/>
      <protection/>
    </xf>
    <xf numFmtId="0" fontId="18" fillId="0" borderId="14" xfId="1833" applyBorder="1">
      <alignment/>
      <protection/>
    </xf>
    <xf numFmtId="177" fontId="3" fillId="8" borderId="14" xfId="1833" applyNumberFormat="1" applyFont="1" applyFill="1" applyBorder="1" applyAlignment="1" applyProtection="1">
      <alignment horizontal="left" vertical="center"/>
      <protection locked="0"/>
    </xf>
    <xf numFmtId="182" fontId="3" fillId="8" borderId="14" xfId="1833" applyNumberFormat="1" applyFont="1" applyFill="1" applyBorder="1" applyAlignment="1" applyProtection="1">
      <alignment horizontal="left" vertical="center"/>
      <protection locked="0"/>
    </xf>
    <xf numFmtId="0" fontId="13" fillId="0" borderId="14" xfId="1833" applyFont="1" applyBorder="1" applyAlignment="1">
      <alignment horizontal="center" vertical="center"/>
      <protection/>
    </xf>
    <xf numFmtId="0" fontId="13" fillId="0" borderId="14" xfId="1833" applyFont="1" applyBorder="1">
      <alignment/>
      <protection/>
    </xf>
    <xf numFmtId="0" fontId="11" fillId="0" borderId="0" xfId="1833" applyFont="1" applyAlignment="1">
      <alignment horizontal="right"/>
      <protection/>
    </xf>
    <xf numFmtId="0" fontId="3" fillId="0" borderId="0" xfId="1833" applyFont="1" applyFill="1" applyAlignment="1">
      <alignment vertical="center"/>
      <protection/>
    </xf>
    <xf numFmtId="3" fontId="3" fillId="8" borderId="14" xfId="1833" applyNumberFormat="1" applyFont="1" applyFill="1" applyBorder="1" applyAlignment="1" applyProtection="1">
      <alignment vertical="center"/>
      <protection/>
    </xf>
    <xf numFmtId="3" fontId="3" fillId="0" borderId="14" xfId="1833" applyNumberFormat="1" applyFont="1" applyFill="1" applyBorder="1" applyAlignment="1" applyProtection="1">
      <alignment vertical="center"/>
      <protection/>
    </xf>
    <xf numFmtId="3" fontId="3" fillId="0" borderId="14" xfId="1833" applyNumberFormat="1" applyFont="1" applyFill="1" applyBorder="1" applyAlignment="1" applyProtection="1">
      <alignment horizontal="left" vertical="center"/>
      <protection/>
    </xf>
    <xf numFmtId="0" fontId="3" fillId="0" borderId="14" xfId="1644" applyFont="1" applyFill="1" applyBorder="1" applyAlignment="1">
      <alignment vertical="center" wrapText="1"/>
      <protection/>
    </xf>
    <xf numFmtId="0" fontId="3" fillId="0" borderId="14" xfId="1833" applyFont="1" applyFill="1" applyBorder="1" applyAlignment="1">
      <alignment horizontal="left" vertical="center"/>
      <protection/>
    </xf>
    <xf numFmtId="0" fontId="3" fillId="3" borderId="14" xfId="1833" applyFont="1" applyFill="1" applyBorder="1" applyAlignment="1">
      <alignment vertical="center"/>
      <protection/>
    </xf>
    <xf numFmtId="0" fontId="12" fillId="8" borderId="0" xfId="1833" applyFont="1" applyFill="1" applyAlignment="1">
      <alignment vertical="center"/>
      <protection/>
    </xf>
    <xf numFmtId="3" fontId="3" fillId="8" borderId="14" xfId="1833" applyNumberFormat="1" applyFont="1" applyFill="1" applyBorder="1" applyAlignment="1" applyProtection="1">
      <alignment horizontal="left" vertical="center"/>
      <protection/>
    </xf>
    <xf numFmtId="0" fontId="3" fillId="0" borderId="14" xfId="1833" applyFont="1" applyFill="1" applyBorder="1" applyAlignment="1">
      <alignment vertical="center"/>
      <protection/>
    </xf>
    <xf numFmtId="0" fontId="12" fillId="8" borderId="14" xfId="1833" applyFont="1" applyFill="1" applyBorder="1" applyAlignment="1">
      <alignment horizontal="distributed" vertical="center"/>
      <protection/>
    </xf>
    <xf numFmtId="0" fontId="12" fillId="0" borderId="14" xfId="1833" applyFont="1" applyFill="1" applyBorder="1" applyAlignment="1">
      <alignment horizontal="distributed" vertical="center"/>
      <protection/>
    </xf>
    <xf numFmtId="0" fontId="12" fillId="0" borderId="14" xfId="1833" applyFont="1" applyFill="1" applyBorder="1" applyAlignment="1">
      <alignment vertical="center"/>
      <protection/>
    </xf>
    <xf numFmtId="1" fontId="3" fillId="0" borderId="14" xfId="1833" applyNumberFormat="1" applyFont="1" applyFill="1" applyBorder="1" applyAlignment="1" applyProtection="1">
      <alignment vertical="center"/>
      <protection locked="0"/>
    </xf>
    <xf numFmtId="0" fontId="0" fillId="0" borderId="0" xfId="1833" applyFont="1" applyFill="1" applyAlignment="1">
      <alignment vertical="center"/>
      <protection/>
    </xf>
    <xf numFmtId="0" fontId="13" fillId="0" borderId="24" xfId="1833" applyFont="1" applyBorder="1" applyAlignment="1">
      <alignment horizontal="center" vertical="center" wrapText="1"/>
      <protection/>
    </xf>
    <xf numFmtId="0" fontId="54" fillId="0" borderId="14" xfId="1775" applyNumberFormat="1" applyFont="1" applyFill="1" applyBorder="1" applyAlignment="1">
      <alignment horizontal="center" vertical="center" wrapText="1"/>
    </xf>
    <xf numFmtId="0" fontId="13" fillId="0" borderId="0" xfId="0" applyFont="1" applyAlignment="1">
      <alignment horizontal="center" vertical="center"/>
    </xf>
    <xf numFmtId="0" fontId="0" fillId="0" borderId="0" xfId="1835" applyFont="1" applyBorder="1" applyAlignment="1">
      <alignment horizontal="left" vertical="center" wrapText="1"/>
      <protection/>
    </xf>
    <xf numFmtId="0" fontId="0" fillId="0" borderId="0" xfId="1835" applyBorder="1" applyAlignment="1">
      <alignment horizontal="left" vertical="center" wrapText="1"/>
      <protection/>
    </xf>
    <xf numFmtId="0" fontId="2" fillId="0" borderId="0" xfId="0" applyFont="1" applyAlignment="1">
      <alignment horizontal="center" vertical="center"/>
    </xf>
    <xf numFmtId="0" fontId="12" fillId="8" borderId="29" xfId="1833" applyFont="1" applyFill="1" applyBorder="1" applyAlignment="1">
      <alignment horizontal="distributed" vertical="center" indent="2"/>
      <protection/>
    </xf>
    <xf numFmtId="0" fontId="0" fillId="0" borderId="30" xfId="1833" applyBorder="1">
      <alignment vertical="center"/>
      <protection/>
    </xf>
    <xf numFmtId="0" fontId="19" fillId="8" borderId="0" xfId="1833" applyFont="1" applyFill="1" applyAlignment="1">
      <alignment horizontal="center" vertical="center"/>
      <protection/>
    </xf>
    <xf numFmtId="0" fontId="19" fillId="8" borderId="0" xfId="1833" applyFont="1" applyFill="1" applyAlignment="1">
      <alignment horizontal="center" vertical="center" wrapText="1"/>
      <protection/>
    </xf>
    <xf numFmtId="0" fontId="12" fillId="8" borderId="31" xfId="1833" applyFont="1" applyFill="1" applyBorder="1" applyAlignment="1">
      <alignment horizontal="center" vertical="center"/>
      <protection/>
    </xf>
    <xf numFmtId="0" fontId="12" fillId="8" borderId="26" xfId="1833" applyFont="1" applyFill="1" applyBorder="1" applyAlignment="1">
      <alignment horizontal="center" vertical="center"/>
      <protection/>
    </xf>
    <xf numFmtId="0" fontId="12" fillId="8" borderId="25" xfId="1833" applyFont="1" applyFill="1" applyBorder="1" applyAlignment="1">
      <alignment horizontal="center" vertical="center" wrapText="1"/>
      <protection/>
    </xf>
    <xf numFmtId="0" fontId="12" fillId="8" borderId="32" xfId="1833" applyFont="1" applyFill="1" applyBorder="1" applyAlignment="1">
      <alignment horizontal="center" vertical="center" wrapText="1"/>
      <protection/>
    </xf>
    <xf numFmtId="0" fontId="12" fillId="8" borderId="31" xfId="1833" applyFont="1" applyFill="1" applyBorder="1" applyAlignment="1">
      <alignment horizontal="center" vertical="center" wrapText="1"/>
      <protection/>
    </xf>
    <xf numFmtId="0" fontId="12" fillId="8" borderId="28" xfId="1833" applyFont="1" applyFill="1" applyBorder="1" applyAlignment="1">
      <alignment horizontal="center" vertical="center" wrapText="1"/>
      <protection/>
    </xf>
    <xf numFmtId="0" fontId="12" fillId="8" borderId="26" xfId="1833" applyFont="1" applyFill="1" applyBorder="1" applyAlignment="1">
      <alignment horizontal="center" vertical="center" wrapText="1"/>
      <protection/>
    </xf>
    <xf numFmtId="0" fontId="12" fillId="8" borderId="14" xfId="1833" applyFont="1" applyFill="1" applyBorder="1" applyAlignment="1">
      <alignment horizontal="center" vertical="center" wrapText="1"/>
      <protection/>
    </xf>
    <xf numFmtId="0" fontId="9" fillId="0" borderId="0" xfId="1831" applyNumberFormat="1" applyFont="1" applyFill="1" applyAlignment="1" applyProtection="1">
      <alignment horizontal="center"/>
      <protection/>
    </xf>
    <xf numFmtId="0" fontId="52" fillId="0" borderId="0" xfId="1827" applyFont="1" applyBorder="1" applyAlignment="1" applyProtection="1">
      <alignment horizontal="center" vertical="center"/>
      <protection/>
    </xf>
    <xf numFmtId="0" fontId="19" fillId="8" borderId="0" xfId="1833" applyFont="1" applyFill="1" applyAlignment="1" applyProtection="1">
      <alignment horizontal="center" vertical="center"/>
      <protection locked="0"/>
    </xf>
    <xf numFmtId="0" fontId="12" fillId="8" borderId="29" xfId="1833" applyFont="1" applyFill="1" applyBorder="1" applyAlignment="1" applyProtection="1">
      <alignment horizontal="center" vertical="center"/>
      <protection locked="0"/>
    </xf>
    <xf numFmtId="0" fontId="12" fillId="8" borderId="33" xfId="1833" applyFont="1" applyFill="1" applyBorder="1" applyAlignment="1" applyProtection="1">
      <alignment horizontal="center" vertical="center"/>
      <protection locked="0"/>
    </xf>
    <xf numFmtId="0" fontId="12" fillId="8" borderId="30" xfId="1833" applyFont="1" applyFill="1" applyBorder="1" applyAlignment="1" applyProtection="1">
      <alignment horizontal="center" vertical="center"/>
      <protection locked="0"/>
    </xf>
    <xf numFmtId="0" fontId="12" fillId="8" borderId="24" xfId="1833" applyFont="1" applyFill="1" applyBorder="1" applyAlignment="1" applyProtection="1">
      <alignment horizontal="center" vertical="center"/>
      <protection locked="0"/>
    </xf>
    <xf numFmtId="0" fontId="12" fillId="8" borderId="34" xfId="1833" applyFont="1" applyFill="1" applyBorder="1" applyAlignment="1" applyProtection="1">
      <alignment horizontal="center" vertical="center"/>
      <protection locked="0"/>
    </xf>
    <xf numFmtId="0" fontId="12" fillId="8" borderId="24" xfId="1833" applyFont="1" applyFill="1" applyBorder="1" applyAlignment="1">
      <alignment horizontal="center" vertical="center" wrapText="1"/>
      <protection/>
    </xf>
    <xf numFmtId="0" fontId="12" fillId="8" borderId="34" xfId="1833" applyFont="1" applyFill="1" applyBorder="1" applyAlignment="1">
      <alignment horizontal="center" vertical="center" wrapText="1"/>
      <protection/>
    </xf>
    <xf numFmtId="0" fontId="12" fillId="8" borderId="29" xfId="1833" applyFont="1" applyFill="1" applyBorder="1" applyAlignment="1">
      <alignment horizontal="center" vertical="center" wrapText="1"/>
      <protection/>
    </xf>
    <xf numFmtId="0" fontId="12" fillId="8" borderId="33" xfId="1833" applyFont="1" applyFill="1" applyBorder="1" applyAlignment="1">
      <alignment horizontal="center" vertical="center" wrapText="1"/>
      <protection/>
    </xf>
    <xf numFmtId="0" fontId="12" fillId="8" borderId="30" xfId="1833" applyFont="1" applyFill="1" applyBorder="1" applyAlignment="1">
      <alignment horizontal="center" vertical="center" wrapText="1"/>
      <protection/>
    </xf>
    <xf numFmtId="0" fontId="19" fillId="0" borderId="0" xfId="1833" applyFont="1" applyAlignment="1">
      <alignment horizontal="center" vertical="center"/>
      <protection/>
    </xf>
    <xf numFmtId="0" fontId="12" fillId="8" borderId="14" xfId="1833" applyFont="1" applyFill="1" applyBorder="1" applyAlignment="1">
      <alignment horizontal="center" vertical="center"/>
      <protection/>
    </xf>
    <xf numFmtId="0" fontId="12" fillId="8" borderId="14" xfId="1644" applyFont="1" applyFill="1" applyBorder="1" applyAlignment="1">
      <alignment horizontal="center" vertical="center" wrapText="1"/>
      <protection/>
    </xf>
    <xf numFmtId="0" fontId="2" fillId="0" borderId="0" xfId="1832" applyNumberFormat="1" applyFont="1" applyFill="1" applyBorder="1" applyAlignment="1" applyProtection="1">
      <alignment horizontal="center" vertical="center"/>
      <protection/>
    </xf>
    <xf numFmtId="0" fontId="16" fillId="0" borderId="0" xfId="1835" applyFont="1" applyAlignment="1">
      <alignment horizontal="center" vertical="center"/>
      <protection/>
    </xf>
    <xf numFmtId="0" fontId="3" fillId="0" borderId="35" xfId="0" applyFont="1" applyFill="1" applyBorder="1" applyAlignment="1">
      <alignment horizontal="left" vertical="center" wrapText="1"/>
    </xf>
    <xf numFmtId="0" fontId="3" fillId="0" borderId="0" xfId="0" applyFont="1" applyFill="1" applyAlignment="1">
      <alignment horizontal="left" vertical="center" wrapText="1"/>
    </xf>
    <xf numFmtId="0" fontId="12" fillId="0" borderId="14" xfId="1833" applyFont="1" applyFill="1" applyBorder="1" applyAlignment="1">
      <alignment horizontal="center" vertical="center" wrapText="1"/>
      <protection/>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9" fillId="0" borderId="0" xfId="1829" applyNumberFormat="1" applyFont="1" applyFill="1" applyBorder="1" applyAlignment="1" applyProtection="1">
      <alignment horizontal="center" vertical="center"/>
      <protection/>
    </xf>
    <xf numFmtId="0" fontId="5" fillId="8" borderId="0" xfId="1826" applyNumberFormat="1" applyFont="1" applyFill="1" applyBorder="1" applyAlignment="1" applyProtection="1">
      <alignment horizontal="center" vertical="center"/>
      <protection/>
    </xf>
    <xf numFmtId="0" fontId="6" fillId="8" borderId="0" xfId="1826" applyNumberFormat="1" applyFont="1" applyFill="1" applyBorder="1" applyAlignment="1" applyProtection="1">
      <alignment/>
      <protection/>
    </xf>
    <xf numFmtId="0" fontId="2" fillId="0" borderId="0" xfId="1826" applyFont="1" applyAlignment="1">
      <alignment horizontal="center" vertical="center"/>
      <protection/>
    </xf>
    <xf numFmtId="0" fontId="56" fillId="0" borderId="0" xfId="0" applyFont="1" applyBorder="1" applyAlignment="1">
      <alignment horizontal="center" vertical="center"/>
    </xf>
  </cellXfs>
  <cellStyles count="2766">
    <cellStyle name="Normal" xfId="0"/>
    <cellStyle name="?鹎%U龡&amp;H?_x0008__x001C__x001C_?_x0007__x0001__x0001_" xfId="16"/>
    <cellStyle name="?鹎%U龡&amp;H?_x0008__x001C__x001C_?_x0007__x0001__x0001_ 2" xfId="17"/>
    <cellStyle name="?鹎%U龡&amp;H?_x0008__x001C__x001C_?_x0007__x0001__x0001_ 2 2" xfId="18"/>
    <cellStyle name="?鹎%U龡&amp;H?_x0008__x001C__x001C_?_x0007__x0001__x0001_ 2 2 2" xfId="19"/>
    <cellStyle name="?鹎%U龡&amp;H?_x0008__x001C__x001C_?_x0007__x0001__x0001_ 2 2 2 2" xfId="20"/>
    <cellStyle name="?鹎%U龡&amp;H?_x0008__x001C__x001C_?_x0007__x0001__x0001_ 2 2 2 3" xfId="21"/>
    <cellStyle name="?鹎%U龡&amp;H?_x0008__x001C__x001C_?_x0007__x0001__x0001_ 2 2 2_0401人代会2020年预算执行及2021年预算草案报人大" xfId="22"/>
    <cellStyle name="?鹎%U龡&amp;H?_x0008__x001C__x001C_?_x0007__x0001__x0001_ 2 2 3" xfId="23"/>
    <cellStyle name="?鹎%U龡&amp;H?_x0008__x001C__x001C_?_x0007__x0001__x0001_ 2 2_0401人代会2020年预算执行及2021年预算草案报人大" xfId="24"/>
    <cellStyle name="?鹎%U龡&amp;H?_x0008__x001C__x001C_?_x0007__x0001__x0001_ 2 3" xfId="25"/>
    <cellStyle name="?鹎%U龡&amp;H?_x0008__x001C__x001C_?_x0007__x0001__x0001_ 2 3 2" xfId="26"/>
    <cellStyle name="?鹎%U龡&amp;H?_x0008__x001C__x001C_?_x0007__x0001__x0001_ 2 3 3" xfId="27"/>
    <cellStyle name="?鹎%U龡&amp;H?_x0008__x001C__x001C_?_x0007__x0001__x0001_ 2 3_0401人代会2020年预算执行及2021年预算草案报人大" xfId="28"/>
    <cellStyle name="?鹎%U龡&amp;H?_x0008__x001C__x001C_?_x0007__x0001__x0001_ 2 4" xfId="29"/>
    <cellStyle name="?鹎%U龡&amp;H?_x0008__x001C__x001C_?_x0007__x0001__x0001_ 2_0401人代会2020年预算执行及2021年预算草案报人大" xfId="30"/>
    <cellStyle name="?鹎%U龡&amp;H?_x0008__x001C__x001C_?_x0007__x0001__x0001_ 3" xfId="31"/>
    <cellStyle name="?鹎%U龡&amp;H?_x0008__x001C__x001C_?_x0007__x0001__x0001_ 3 2" xfId="32"/>
    <cellStyle name="?鹎%U龡&amp;H?_x0008__x001C__x001C_?_x0007__x0001__x0001_ 3 2 2" xfId="33"/>
    <cellStyle name="?鹎%U龡&amp;H?_x0008__x001C__x001C_?_x0007__x0001__x0001_ 3 2 2 2" xfId="34"/>
    <cellStyle name="?鹎%U龡&amp;H?_x0008__x001C__x001C_?_x0007__x0001__x0001_ 3 2 2 3" xfId="35"/>
    <cellStyle name="?鹎%U龡&amp;H?_x0008__x001C__x001C_?_x0007__x0001__x0001_ 3 2 2_0401人代会2020年预算执行及2021年预算草案报人大" xfId="36"/>
    <cellStyle name="?鹎%U龡&amp;H?_x0008__x001C__x001C_?_x0007__x0001__x0001_ 3 2 3" xfId="37"/>
    <cellStyle name="?鹎%U龡&amp;H?_x0008__x001C__x001C_?_x0007__x0001__x0001_ 3 2_0401人代会2020年预算执行及2021年预算草案报人大" xfId="38"/>
    <cellStyle name="?鹎%U龡&amp;H?_x0008__x001C__x001C_?_x0007__x0001__x0001_ 3 3" xfId="39"/>
    <cellStyle name="?鹎%U龡&amp;H?_x0008__x001C__x001C_?_x0007__x0001__x0001_ 3 3 2" xfId="40"/>
    <cellStyle name="?鹎%U龡&amp;H?_x0008__x001C__x001C_?_x0007__x0001__x0001_ 3 3 3" xfId="41"/>
    <cellStyle name="?鹎%U龡&amp;H?_x0008__x001C__x001C_?_x0007__x0001__x0001_ 3 3_0401人代会2020年预算执行及2021年预算草案报人大" xfId="42"/>
    <cellStyle name="?鹎%U龡&amp;H?_x0008__x001C__x001C_?_x0007__x0001__x0001_ 3 4" xfId="43"/>
    <cellStyle name="?鹎%U龡&amp;H?_x0008__x001C__x001C_?_x0007__x0001__x0001_ 3_0401人代会2020年预算执行及2021年预算草案报人大" xfId="44"/>
    <cellStyle name="?鹎%U龡&amp;H?_x0008__x001C__x001C_?_x0007__x0001__x0001_ 4" xfId="45"/>
    <cellStyle name="?鹎%U龡&amp;H?_x0008__x001C__x001C_?_x0007__x0001__x0001_ 4 2" xfId="46"/>
    <cellStyle name="?鹎%U龡&amp;H?_x0008__x001C__x001C_?_x0007__x0001__x0001_ 4 2 2" xfId="47"/>
    <cellStyle name="?鹎%U龡&amp;H?_x0008__x001C__x001C_?_x0007__x0001__x0001_ 4 2 2 2" xfId="48"/>
    <cellStyle name="?鹎%U龡&amp;H?_x0008__x001C__x001C_?_x0007__x0001__x0001_ 4 2 2 3" xfId="49"/>
    <cellStyle name="?鹎%U龡&amp;H?_x0008__x001C__x001C_?_x0007__x0001__x0001_ 4 2 2_0401人代会2020年预算执行及2021年预算草案报人大" xfId="50"/>
    <cellStyle name="?鹎%U龡&amp;H?_x0008__x001C__x001C_?_x0007__x0001__x0001_ 4 2 3" xfId="51"/>
    <cellStyle name="?鹎%U龡&amp;H?_x0008__x001C__x001C_?_x0007__x0001__x0001_ 4 2_0401人代会2020年预算执行及2021年预算草案报人大" xfId="52"/>
    <cellStyle name="?鹎%U龡&amp;H?_x0008__x001C__x001C_?_x0007__x0001__x0001_ 4 3" xfId="53"/>
    <cellStyle name="?鹎%U龡&amp;H?_x0008__x001C__x001C_?_x0007__x0001__x0001_ 4 3 2" xfId="54"/>
    <cellStyle name="?鹎%U龡&amp;H?_x0008__x001C__x001C_?_x0007__x0001__x0001_ 4 3 3" xfId="55"/>
    <cellStyle name="?鹎%U龡&amp;H?_x0008__x001C__x001C_?_x0007__x0001__x0001_ 4 3_0401人代会2020年预算执行及2021年预算草案报人大" xfId="56"/>
    <cellStyle name="?鹎%U龡&amp;H?_x0008__x001C__x001C_?_x0007__x0001__x0001_ 4 4" xfId="57"/>
    <cellStyle name="?鹎%U龡&amp;H?_x0008__x001C__x001C_?_x0007__x0001__x0001_ 4_0401人代会2020年预算执行及2021年预算草案报人大" xfId="58"/>
    <cellStyle name="?鹎%U龡&amp;H?_x0008__x001C__x001C_?_x0007__x0001__x0001_ 5" xfId="59"/>
    <cellStyle name="?鹎%U龡&amp;H?_x0008__x001C__x001C_?_x0007__x0001__x0001_ 5 2" xfId="60"/>
    <cellStyle name="?鹎%U龡&amp;H?_x0008__x001C__x001C_?_x0007__x0001__x0001_ 5 2 2" xfId="61"/>
    <cellStyle name="?鹎%U龡&amp;H?_x0008__x001C__x001C_?_x0007__x0001__x0001_ 5 2 2 2" xfId="62"/>
    <cellStyle name="?鹎%U龡&amp;H?_x0008__x001C__x001C_?_x0007__x0001__x0001_ 5 2 2 3" xfId="63"/>
    <cellStyle name="?鹎%U龡&amp;H?_x0008__x001C__x001C_?_x0007__x0001__x0001_ 5 2 2_0401人代会2020年预算执行及2021年预算草案报人大" xfId="64"/>
    <cellStyle name="?鹎%U龡&amp;H?_x0008__x001C__x001C_?_x0007__x0001__x0001_ 5 2 3" xfId="65"/>
    <cellStyle name="?鹎%U龡&amp;H?_x0008__x001C__x001C_?_x0007__x0001__x0001_ 5 2_0401人代会2020年预算执行及2021年预算草案报人大" xfId="66"/>
    <cellStyle name="?鹎%U龡&amp;H?_x0008__x001C__x001C_?_x0007__x0001__x0001_ 5 3" xfId="67"/>
    <cellStyle name="?鹎%U龡&amp;H?_x0008__x001C__x001C_?_x0007__x0001__x0001_ 5 3 2" xfId="68"/>
    <cellStyle name="?鹎%U龡&amp;H?_x0008__x001C__x001C_?_x0007__x0001__x0001_ 5 3 3" xfId="69"/>
    <cellStyle name="?鹎%U龡&amp;H?_x0008__x001C__x001C_?_x0007__x0001__x0001_ 5 3_0401人代会2020年预算执行及2021年预算草案报人大" xfId="70"/>
    <cellStyle name="?鹎%U龡&amp;H?_x0008__x001C__x001C_?_x0007__x0001__x0001_ 5 4" xfId="71"/>
    <cellStyle name="?鹎%U龡&amp;H?_x0008__x001C__x001C_?_x0007__x0001__x0001_ 5_0401人代会2020年预算执行及2021年预算草案报人大" xfId="72"/>
    <cellStyle name="?鹎%U龡&amp;H?_x0008__x001C__x001C_?_x0007__x0001__x0001__2017年调整预算财力变动情况1230决" xfId="73"/>
    <cellStyle name="?鹎%U龡&amp;H?_x0008__x001C__x001C_?_x0007__x0001__x0001__x0000__x0002__x0001_(_x0002_?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c:\attplus&#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74"/>
    <cellStyle name="_ET_STYLE_NoName_00_" xfId="75"/>
    <cellStyle name="20% - 强调文字颜色 1" xfId="76"/>
    <cellStyle name="20% - 强调文字颜色 1 2" xfId="77"/>
    <cellStyle name="20% - 强调文字颜色 1 2 2" xfId="78"/>
    <cellStyle name="20% - 强调文字颜色 1 2 2 2" xfId="79"/>
    <cellStyle name="20% - 强调文字颜色 1 2 2 2 2" xfId="80"/>
    <cellStyle name="20% - 强调文字颜色 1 2 2 2 3" xfId="81"/>
    <cellStyle name="20% - 强调文字颜色 1 2 2 3" xfId="82"/>
    <cellStyle name="20% - 强调文字颜色 1 2 3" xfId="83"/>
    <cellStyle name="20% - 强调文字颜色 1 2 3 2" xfId="84"/>
    <cellStyle name="20% - 强调文字颜色 1 2 3 3" xfId="85"/>
    <cellStyle name="20% - 强调文字颜色 1 2 4" xfId="86"/>
    <cellStyle name="20% - 强调文字颜色 1 3" xfId="87"/>
    <cellStyle name="20% - 强调文字颜色 1 3 2" xfId="88"/>
    <cellStyle name="20% - 强调文字颜色 1 3 2 2" xfId="89"/>
    <cellStyle name="20% - 强调文字颜色 1 3 2 2 2" xfId="90"/>
    <cellStyle name="20% - 强调文字颜色 1 3 2 2 3" xfId="91"/>
    <cellStyle name="20% - 强调文字颜色 1 3 2 3" xfId="92"/>
    <cellStyle name="20% - 强调文字颜色 1 3 3" xfId="93"/>
    <cellStyle name="20% - 强调文字颜色 1 3 3 2" xfId="94"/>
    <cellStyle name="20% - 强调文字颜色 1 3 3 3" xfId="95"/>
    <cellStyle name="20% - 强调文字颜色 1 3 4" xfId="96"/>
    <cellStyle name="20% - 强调文字颜色 1 4" xfId="97"/>
    <cellStyle name="20% - 强调文字颜色 1 4 2" xfId="98"/>
    <cellStyle name="20% - 强调文字颜色 1 4 2 2" xfId="99"/>
    <cellStyle name="20% - 强调文字颜色 1 4 2 2 2" xfId="100"/>
    <cellStyle name="20% - 强调文字颜色 1 4 2 2 3" xfId="101"/>
    <cellStyle name="20% - 强调文字颜色 1 4 2 3" xfId="102"/>
    <cellStyle name="20% - 强调文字颜色 1 4 3" xfId="103"/>
    <cellStyle name="20% - 强调文字颜色 1 4 3 2" xfId="104"/>
    <cellStyle name="20% - 强调文字颜色 1 4 3 3" xfId="105"/>
    <cellStyle name="20% - 强调文字颜色 1 4 4" xfId="106"/>
    <cellStyle name="20% - 强调文字颜色 1 5" xfId="107"/>
    <cellStyle name="20% - 强调文字颜色 1 5 2" xfId="108"/>
    <cellStyle name="20% - 强调文字颜色 1 5 2 2" xfId="109"/>
    <cellStyle name="20% - 强调文字颜色 1 5 2 2 2" xfId="110"/>
    <cellStyle name="20% - 强调文字颜色 1 5 2 2 3" xfId="111"/>
    <cellStyle name="20% - 强调文字颜色 1 5 2 3" xfId="112"/>
    <cellStyle name="20% - 强调文字颜色 1 5 3" xfId="113"/>
    <cellStyle name="20% - 强调文字颜色 1 5 3 2" xfId="114"/>
    <cellStyle name="20% - 强调文字颜色 1 5 3 3" xfId="115"/>
    <cellStyle name="20% - 强调文字颜色 1 5 4" xfId="116"/>
    <cellStyle name="20% - 强调文字颜色 1_2017年预算债券安排重点工程支出情况" xfId="117"/>
    <cellStyle name="20% - 强调文字颜色 2" xfId="118"/>
    <cellStyle name="20% - 强调文字颜色 2 2" xfId="119"/>
    <cellStyle name="20% - 强调文字颜色 2 2 2" xfId="120"/>
    <cellStyle name="20% - 强调文字颜色 2 2 2 2" xfId="121"/>
    <cellStyle name="20% - 强调文字颜色 2 2 2 2 2" xfId="122"/>
    <cellStyle name="20% - 强调文字颜色 2 2 2 2 3" xfId="123"/>
    <cellStyle name="20% - 强调文字颜色 2 2 2 3" xfId="124"/>
    <cellStyle name="20% - 强调文字颜色 2 2 3" xfId="125"/>
    <cellStyle name="20% - 强调文字颜色 2 2 3 2" xfId="126"/>
    <cellStyle name="20% - 强调文字颜色 2 2 3 3" xfId="127"/>
    <cellStyle name="20% - 强调文字颜色 2 2 4" xfId="128"/>
    <cellStyle name="20% - 强调文字颜色 2 3" xfId="129"/>
    <cellStyle name="20% - 强调文字颜色 2 3 2" xfId="130"/>
    <cellStyle name="20% - 强调文字颜色 2 3 2 2" xfId="131"/>
    <cellStyle name="20% - 强调文字颜色 2 3 2 2 2" xfId="132"/>
    <cellStyle name="20% - 强调文字颜色 2 3 2 2 3" xfId="133"/>
    <cellStyle name="20% - 强调文字颜色 2 3 2 3" xfId="134"/>
    <cellStyle name="20% - 强调文字颜色 2 3 3" xfId="135"/>
    <cellStyle name="20% - 强调文字颜色 2 3 3 2" xfId="136"/>
    <cellStyle name="20% - 强调文字颜色 2 3 3 3" xfId="137"/>
    <cellStyle name="20% - 强调文字颜色 2 3 4" xfId="138"/>
    <cellStyle name="20% - 强调文字颜色 2 4" xfId="139"/>
    <cellStyle name="20% - 强调文字颜色 2 4 2" xfId="140"/>
    <cellStyle name="20% - 强调文字颜色 2 4 2 2" xfId="141"/>
    <cellStyle name="20% - 强调文字颜色 2 4 2 2 2" xfId="142"/>
    <cellStyle name="20% - 强调文字颜色 2 4 2 2 3" xfId="143"/>
    <cellStyle name="20% - 强调文字颜色 2 4 2 3" xfId="144"/>
    <cellStyle name="20% - 强调文字颜色 2 4 3" xfId="145"/>
    <cellStyle name="20% - 强调文字颜色 2 4 3 2" xfId="146"/>
    <cellStyle name="20% - 强调文字颜色 2 4 3 3" xfId="147"/>
    <cellStyle name="20% - 强调文字颜色 2 4 4" xfId="148"/>
    <cellStyle name="20% - 强调文字颜色 2 5" xfId="149"/>
    <cellStyle name="20% - 强调文字颜色 2 5 2" xfId="150"/>
    <cellStyle name="20% - 强调文字颜色 2 5 2 2" xfId="151"/>
    <cellStyle name="20% - 强调文字颜色 2 5 2 2 2" xfId="152"/>
    <cellStyle name="20% - 强调文字颜色 2 5 2 2 3" xfId="153"/>
    <cellStyle name="20% - 强调文字颜色 2 5 2 3" xfId="154"/>
    <cellStyle name="20% - 强调文字颜色 2 5 3" xfId="155"/>
    <cellStyle name="20% - 强调文字颜色 2 5 3 2" xfId="156"/>
    <cellStyle name="20% - 强调文字颜色 2 5 3 3" xfId="157"/>
    <cellStyle name="20% - 强调文字颜色 2 5 4" xfId="158"/>
    <cellStyle name="20% - 强调文字颜色 2_2017年预算债券安排重点工程支出情况" xfId="159"/>
    <cellStyle name="20% - 强调文字颜色 3" xfId="160"/>
    <cellStyle name="20% - 强调文字颜色 3 2" xfId="161"/>
    <cellStyle name="20% - 强调文字颜色 3 2 2" xfId="162"/>
    <cellStyle name="20% - 强调文字颜色 3 2 2 2" xfId="163"/>
    <cellStyle name="20% - 强调文字颜色 3 2 2 2 2" xfId="164"/>
    <cellStyle name="20% - 强调文字颜色 3 2 2 2 3" xfId="165"/>
    <cellStyle name="20% - 强调文字颜色 3 2 2 3" xfId="166"/>
    <cellStyle name="20% - 强调文字颜色 3 2 3" xfId="167"/>
    <cellStyle name="20% - 强调文字颜色 3 2 3 2" xfId="168"/>
    <cellStyle name="20% - 强调文字颜色 3 2 3 3" xfId="169"/>
    <cellStyle name="20% - 强调文字颜色 3 2 4" xfId="170"/>
    <cellStyle name="20% - 强调文字颜色 3 3" xfId="171"/>
    <cellStyle name="20% - 强调文字颜色 3 3 2" xfId="172"/>
    <cellStyle name="20% - 强调文字颜色 3 3 2 2" xfId="173"/>
    <cellStyle name="20% - 强调文字颜色 3 3 2 2 2" xfId="174"/>
    <cellStyle name="20% - 强调文字颜色 3 3 2 2 3" xfId="175"/>
    <cellStyle name="20% - 强调文字颜色 3 3 2 3" xfId="176"/>
    <cellStyle name="20% - 强调文字颜色 3 3 3" xfId="177"/>
    <cellStyle name="20% - 强调文字颜色 3 3 3 2" xfId="178"/>
    <cellStyle name="20% - 强调文字颜色 3 3 3 3" xfId="179"/>
    <cellStyle name="20% - 强调文字颜色 3 3 4" xfId="180"/>
    <cellStyle name="20% - 强调文字颜色 3 4" xfId="181"/>
    <cellStyle name="20% - 强调文字颜色 3 4 2" xfId="182"/>
    <cellStyle name="20% - 强调文字颜色 3 4 2 2" xfId="183"/>
    <cellStyle name="20% - 强调文字颜色 3 4 2 2 2" xfId="184"/>
    <cellStyle name="20% - 强调文字颜色 3 4 2 2 3" xfId="185"/>
    <cellStyle name="20% - 强调文字颜色 3 4 2 3" xfId="186"/>
    <cellStyle name="20% - 强调文字颜色 3 4 3" xfId="187"/>
    <cellStyle name="20% - 强调文字颜色 3 4 3 2" xfId="188"/>
    <cellStyle name="20% - 强调文字颜色 3 4 3 3" xfId="189"/>
    <cellStyle name="20% - 强调文字颜色 3 4 4" xfId="190"/>
    <cellStyle name="20% - 强调文字颜色 3 5" xfId="191"/>
    <cellStyle name="20% - 强调文字颜色 3 5 2" xfId="192"/>
    <cellStyle name="20% - 强调文字颜色 3 5 2 2" xfId="193"/>
    <cellStyle name="20% - 强调文字颜色 3 5 2 2 2" xfId="194"/>
    <cellStyle name="20% - 强调文字颜色 3 5 2 2 3" xfId="195"/>
    <cellStyle name="20% - 强调文字颜色 3 5 2 3" xfId="196"/>
    <cellStyle name="20% - 强调文字颜色 3 5 3" xfId="197"/>
    <cellStyle name="20% - 强调文字颜色 3 5 3 2" xfId="198"/>
    <cellStyle name="20% - 强调文字颜色 3 5 3 3" xfId="199"/>
    <cellStyle name="20% - 强调文字颜色 3 5 4" xfId="200"/>
    <cellStyle name="20% - 强调文字颜色 3_2017年预算债券安排重点工程支出情况" xfId="201"/>
    <cellStyle name="20% - 强调文字颜色 4" xfId="202"/>
    <cellStyle name="20% - 强调文字颜色 4 2" xfId="203"/>
    <cellStyle name="20% - 强调文字颜色 4 2 2" xfId="204"/>
    <cellStyle name="20% - 强调文字颜色 4 2 2 2" xfId="205"/>
    <cellStyle name="20% - 强调文字颜色 4 2 2 2 2" xfId="206"/>
    <cellStyle name="20% - 强调文字颜色 4 2 2 2 3" xfId="207"/>
    <cellStyle name="20% - 强调文字颜色 4 2 2 3" xfId="208"/>
    <cellStyle name="20% - 强调文字颜色 4 2 3" xfId="209"/>
    <cellStyle name="20% - 强调文字颜色 4 2 3 2" xfId="210"/>
    <cellStyle name="20% - 强调文字颜色 4 2 3 3" xfId="211"/>
    <cellStyle name="20% - 强调文字颜色 4 2 4" xfId="212"/>
    <cellStyle name="20% - 强调文字颜色 4 3" xfId="213"/>
    <cellStyle name="20% - 强调文字颜色 4 3 2" xfId="214"/>
    <cellStyle name="20% - 强调文字颜色 4 3 2 2" xfId="215"/>
    <cellStyle name="20% - 强调文字颜色 4 3 2 2 2" xfId="216"/>
    <cellStyle name="20% - 强调文字颜色 4 3 2 2 3" xfId="217"/>
    <cellStyle name="20% - 强调文字颜色 4 3 2 3" xfId="218"/>
    <cellStyle name="20% - 强调文字颜色 4 3 3" xfId="219"/>
    <cellStyle name="20% - 强调文字颜色 4 3 3 2" xfId="220"/>
    <cellStyle name="20% - 强调文字颜色 4 3 3 3" xfId="221"/>
    <cellStyle name="20% - 强调文字颜色 4 3 4" xfId="222"/>
    <cellStyle name="20% - 强调文字颜色 4 4" xfId="223"/>
    <cellStyle name="20% - 强调文字颜色 4 4 2" xfId="224"/>
    <cellStyle name="20% - 强调文字颜色 4 4 2 2" xfId="225"/>
    <cellStyle name="20% - 强调文字颜色 4 4 2 2 2" xfId="226"/>
    <cellStyle name="20% - 强调文字颜色 4 4 2 2 3" xfId="227"/>
    <cellStyle name="20% - 强调文字颜色 4 4 2 3" xfId="228"/>
    <cellStyle name="20% - 强调文字颜色 4 4 3" xfId="229"/>
    <cellStyle name="20% - 强调文字颜色 4 4 3 2" xfId="230"/>
    <cellStyle name="20% - 强调文字颜色 4 4 3 3" xfId="231"/>
    <cellStyle name="20% - 强调文字颜色 4 4 4" xfId="232"/>
    <cellStyle name="20% - 强调文字颜色 4 5" xfId="233"/>
    <cellStyle name="20% - 强调文字颜色 4 5 2" xfId="234"/>
    <cellStyle name="20% - 强调文字颜色 4 5 2 2" xfId="235"/>
    <cellStyle name="20% - 强调文字颜色 4 5 2 2 2" xfId="236"/>
    <cellStyle name="20% - 强调文字颜色 4 5 2 2 3" xfId="237"/>
    <cellStyle name="20% - 强调文字颜色 4 5 2 3" xfId="238"/>
    <cellStyle name="20% - 强调文字颜色 4 5 3" xfId="239"/>
    <cellStyle name="20% - 强调文字颜色 4 5 3 2" xfId="240"/>
    <cellStyle name="20% - 强调文字颜色 4 5 3 3" xfId="241"/>
    <cellStyle name="20% - 强调文字颜色 4 5 4" xfId="242"/>
    <cellStyle name="20% - 强调文字颜色 4_2017年预算债券安排重点工程支出情况" xfId="243"/>
    <cellStyle name="20% - 强调文字颜色 5" xfId="244"/>
    <cellStyle name="20% - 强调文字颜色 5 2" xfId="245"/>
    <cellStyle name="20% - 强调文字颜色 5 2 2" xfId="246"/>
    <cellStyle name="20% - 强调文字颜色 5 2 2 2" xfId="247"/>
    <cellStyle name="20% - 强调文字颜色 5 2 2 2 2" xfId="248"/>
    <cellStyle name="20% - 强调文字颜色 5 2 2 2 3" xfId="249"/>
    <cellStyle name="20% - 强调文字颜色 5 2 2 3" xfId="250"/>
    <cellStyle name="20% - 强调文字颜色 5 2 3" xfId="251"/>
    <cellStyle name="20% - 强调文字颜色 5 2 3 2" xfId="252"/>
    <cellStyle name="20% - 强调文字颜色 5 2 3 3" xfId="253"/>
    <cellStyle name="20% - 强调文字颜色 5 2 4" xfId="254"/>
    <cellStyle name="20% - 强调文字颜色 5 3" xfId="255"/>
    <cellStyle name="20% - 强调文字颜色 5 3 2" xfId="256"/>
    <cellStyle name="20% - 强调文字颜色 5 3 2 2" xfId="257"/>
    <cellStyle name="20% - 强调文字颜色 5 3 2 2 2" xfId="258"/>
    <cellStyle name="20% - 强调文字颜色 5 3 2 2 3" xfId="259"/>
    <cellStyle name="20% - 强调文字颜色 5 3 2 3" xfId="260"/>
    <cellStyle name="20% - 强调文字颜色 5 3 3" xfId="261"/>
    <cellStyle name="20% - 强调文字颜色 5 3 3 2" xfId="262"/>
    <cellStyle name="20% - 强调文字颜色 5 3 3 3" xfId="263"/>
    <cellStyle name="20% - 强调文字颜色 5 3 4" xfId="264"/>
    <cellStyle name="20% - 强调文字颜色 5 4" xfId="265"/>
    <cellStyle name="20% - 强调文字颜色 5 4 2" xfId="266"/>
    <cellStyle name="20% - 强调文字颜色 5 4 2 2" xfId="267"/>
    <cellStyle name="20% - 强调文字颜色 5 4 2 2 2" xfId="268"/>
    <cellStyle name="20% - 强调文字颜色 5 4 2 2 3" xfId="269"/>
    <cellStyle name="20% - 强调文字颜色 5 4 2 3" xfId="270"/>
    <cellStyle name="20% - 强调文字颜色 5 4 3" xfId="271"/>
    <cellStyle name="20% - 强调文字颜色 5 4 3 2" xfId="272"/>
    <cellStyle name="20% - 强调文字颜色 5 4 3 3" xfId="273"/>
    <cellStyle name="20% - 强调文字颜色 5 4 4" xfId="274"/>
    <cellStyle name="20% - 强调文字颜色 5 5" xfId="275"/>
    <cellStyle name="20% - 强调文字颜色 5 5 2" xfId="276"/>
    <cellStyle name="20% - 强调文字颜色 5 5 2 2" xfId="277"/>
    <cellStyle name="20% - 强调文字颜色 5 5 2 2 2" xfId="278"/>
    <cellStyle name="20% - 强调文字颜色 5 5 2 2 3" xfId="279"/>
    <cellStyle name="20% - 强调文字颜色 5 5 2 3" xfId="280"/>
    <cellStyle name="20% - 强调文字颜色 5 5 3" xfId="281"/>
    <cellStyle name="20% - 强调文字颜色 5 5 3 2" xfId="282"/>
    <cellStyle name="20% - 强调文字颜色 5 5 3 3" xfId="283"/>
    <cellStyle name="20% - 强调文字颜色 5 5 4" xfId="284"/>
    <cellStyle name="20% - 强调文字颜色 5_2017年预算债券安排重点工程支出情况" xfId="285"/>
    <cellStyle name="20% - 强调文字颜色 6" xfId="286"/>
    <cellStyle name="20% - 强调文字颜色 6 2" xfId="287"/>
    <cellStyle name="20% - 强调文字颜色 6 2 2" xfId="288"/>
    <cellStyle name="20% - 强调文字颜色 6 2 2 2" xfId="289"/>
    <cellStyle name="20% - 强调文字颜色 6 2 2 2 2" xfId="290"/>
    <cellStyle name="20% - 强调文字颜色 6 2 2 2 3" xfId="291"/>
    <cellStyle name="20% - 强调文字颜色 6 2 2 3" xfId="292"/>
    <cellStyle name="20% - 强调文字颜色 6 2 3" xfId="293"/>
    <cellStyle name="20% - 强调文字颜色 6 2 3 2" xfId="294"/>
    <cellStyle name="20% - 强调文字颜色 6 2 3 3" xfId="295"/>
    <cellStyle name="20% - 强调文字颜色 6 2 4" xfId="296"/>
    <cellStyle name="20% - 强调文字颜色 6 3" xfId="297"/>
    <cellStyle name="20% - 强调文字颜色 6 3 2" xfId="298"/>
    <cellStyle name="20% - 强调文字颜色 6 3 2 2" xfId="299"/>
    <cellStyle name="20% - 强调文字颜色 6 3 2 2 2" xfId="300"/>
    <cellStyle name="20% - 强调文字颜色 6 3 2 2 3" xfId="301"/>
    <cellStyle name="20% - 强调文字颜色 6 3 2 3" xfId="302"/>
    <cellStyle name="20% - 强调文字颜色 6 3 3" xfId="303"/>
    <cellStyle name="20% - 强调文字颜色 6 3 3 2" xfId="304"/>
    <cellStyle name="20% - 强调文字颜色 6 3 3 3" xfId="305"/>
    <cellStyle name="20% - 强调文字颜色 6 3 4" xfId="306"/>
    <cellStyle name="20% - 强调文字颜色 6 4" xfId="307"/>
    <cellStyle name="20% - 强调文字颜色 6 4 2" xfId="308"/>
    <cellStyle name="20% - 强调文字颜色 6 4 2 2" xfId="309"/>
    <cellStyle name="20% - 强调文字颜色 6 4 2 2 2" xfId="310"/>
    <cellStyle name="20% - 强调文字颜色 6 4 2 2 3" xfId="311"/>
    <cellStyle name="20% - 强调文字颜色 6 4 2 3" xfId="312"/>
    <cellStyle name="20% - 强调文字颜色 6 4 3" xfId="313"/>
    <cellStyle name="20% - 强调文字颜色 6 4 3 2" xfId="314"/>
    <cellStyle name="20% - 强调文字颜色 6 4 3 3" xfId="315"/>
    <cellStyle name="20% - 强调文字颜色 6 4 4" xfId="316"/>
    <cellStyle name="20% - 强调文字颜色 6 5" xfId="317"/>
    <cellStyle name="20% - 强调文字颜色 6 5 2" xfId="318"/>
    <cellStyle name="20% - 强调文字颜色 6 5 2 2" xfId="319"/>
    <cellStyle name="20% - 强调文字颜色 6 5 2 2 2" xfId="320"/>
    <cellStyle name="20% - 强调文字颜色 6 5 2 2 3" xfId="321"/>
    <cellStyle name="20% - 强调文字颜色 6 5 2 3" xfId="322"/>
    <cellStyle name="20% - 强调文字颜色 6 5 3" xfId="323"/>
    <cellStyle name="20% - 强调文字颜色 6 5 3 2" xfId="324"/>
    <cellStyle name="20% - 强调文字颜色 6 5 3 3" xfId="325"/>
    <cellStyle name="20% - 强调文字颜色 6 5 4" xfId="326"/>
    <cellStyle name="20% - 强调文字颜色 6_2017年预算债券安排重点工程支出情况" xfId="327"/>
    <cellStyle name="20% - 着色 1" xfId="328"/>
    <cellStyle name="20% - 着色 1 2" xfId="329"/>
    <cellStyle name="20% - 着色 1 2 2" xfId="330"/>
    <cellStyle name="20% - 着色 1 2 2 2" xfId="331"/>
    <cellStyle name="20% - 着色 1 2 2 3" xfId="332"/>
    <cellStyle name="20% - 着色 1 2 3" xfId="333"/>
    <cellStyle name="20% - 着色 1 3" xfId="334"/>
    <cellStyle name="20% - 着色 1 3 2" xfId="335"/>
    <cellStyle name="20% - 着色 1 3 3" xfId="336"/>
    <cellStyle name="20% - 着色 1 4" xfId="337"/>
    <cellStyle name="20% - 着色 2" xfId="338"/>
    <cellStyle name="20% - 着色 2 2" xfId="339"/>
    <cellStyle name="20% - 着色 2 2 2" xfId="340"/>
    <cellStyle name="20% - 着色 2 2 2 2" xfId="341"/>
    <cellStyle name="20% - 着色 2 2 2 3" xfId="342"/>
    <cellStyle name="20% - 着色 2 2 3" xfId="343"/>
    <cellStyle name="20% - 着色 2 3" xfId="344"/>
    <cellStyle name="20% - 着色 2 3 2" xfId="345"/>
    <cellStyle name="20% - 着色 2 3 3" xfId="346"/>
    <cellStyle name="20% - 着色 2 4" xfId="347"/>
    <cellStyle name="20% - 着色 3" xfId="348"/>
    <cellStyle name="20% - 着色 3 2" xfId="349"/>
    <cellStyle name="20% - 着色 3 2 2" xfId="350"/>
    <cellStyle name="20% - 着色 3 2 2 2" xfId="351"/>
    <cellStyle name="20% - 着色 3 2 2 3" xfId="352"/>
    <cellStyle name="20% - 着色 3 2 3" xfId="353"/>
    <cellStyle name="20% - 着色 3 3" xfId="354"/>
    <cellStyle name="20% - 着色 3 3 2" xfId="355"/>
    <cellStyle name="20% - 着色 3 3 3" xfId="356"/>
    <cellStyle name="20% - 着色 3 4" xfId="357"/>
    <cellStyle name="20% - 着色 4" xfId="358"/>
    <cellStyle name="20% - 着色 4 2" xfId="359"/>
    <cellStyle name="20% - 着色 4 2 2" xfId="360"/>
    <cellStyle name="20% - 着色 4 2 2 2" xfId="361"/>
    <cellStyle name="20% - 着色 4 2 2 3" xfId="362"/>
    <cellStyle name="20% - 着色 4 2 3" xfId="363"/>
    <cellStyle name="20% - 着色 4 3" xfId="364"/>
    <cellStyle name="20% - 着色 4 3 2" xfId="365"/>
    <cellStyle name="20% - 着色 4 3 3" xfId="366"/>
    <cellStyle name="20% - 着色 4 4" xfId="367"/>
    <cellStyle name="20% - 着色 5" xfId="368"/>
    <cellStyle name="20% - 着色 5 2" xfId="369"/>
    <cellStyle name="20% - 着色 5 2 2" xfId="370"/>
    <cellStyle name="20% - 着色 5 2 2 2" xfId="371"/>
    <cellStyle name="20% - 着色 5 2 2 3" xfId="372"/>
    <cellStyle name="20% - 着色 5 2 3" xfId="373"/>
    <cellStyle name="20% - 着色 5 3" xfId="374"/>
    <cellStyle name="20% - 着色 5 3 2" xfId="375"/>
    <cellStyle name="20% - 着色 5 3 3" xfId="376"/>
    <cellStyle name="20% - 着色 5 4" xfId="377"/>
    <cellStyle name="20% - 着色 6" xfId="378"/>
    <cellStyle name="20% - 着色 6 2" xfId="379"/>
    <cellStyle name="20% - 着色 6 2 2" xfId="380"/>
    <cellStyle name="20% - 着色 6 2 2 2" xfId="381"/>
    <cellStyle name="20% - 着色 6 2 2 3" xfId="382"/>
    <cellStyle name="20% - 着色 6 2 3" xfId="383"/>
    <cellStyle name="20% - 着色 6 3" xfId="384"/>
    <cellStyle name="20% - 着色 6 3 2" xfId="385"/>
    <cellStyle name="20% - 着色 6 3 3" xfId="386"/>
    <cellStyle name="20% - 着色 6 4" xfId="387"/>
    <cellStyle name="40% - 强调文字颜色 1" xfId="388"/>
    <cellStyle name="40% - 强调文字颜色 1 2" xfId="389"/>
    <cellStyle name="40% - 强调文字颜色 1 2 2" xfId="390"/>
    <cellStyle name="40% - 强调文字颜色 1 2 2 2" xfId="391"/>
    <cellStyle name="40% - 强调文字颜色 1 2 2 2 2" xfId="392"/>
    <cellStyle name="40% - 强调文字颜色 1 2 2 2 3" xfId="393"/>
    <cellStyle name="40% - 强调文字颜色 1 2 2 3" xfId="394"/>
    <cellStyle name="40% - 强调文字颜色 1 2 3" xfId="395"/>
    <cellStyle name="40% - 强调文字颜色 1 2 3 2" xfId="396"/>
    <cellStyle name="40% - 强调文字颜色 1 2 3 3" xfId="397"/>
    <cellStyle name="40% - 强调文字颜色 1 2 4" xfId="398"/>
    <cellStyle name="40% - 强调文字颜色 1 3" xfId="399"/>
    <cellStyle name="40% - 强调文字颜色 1 3 2" xfId="400"/>
    <cellStyle name="40% - 强调文字颜色 1 3 2 2" xfId="401"/>
    <cellStyle name="40% - 强调文字颜色 1 3 2 2 2" xfId="402"/>
    <cellStyle name="40% - 强调文字颜色 1 3 2 2 3" xfId="403"/>
    <cellStyle name="40% - 强调文字颜色 1 3 2 3" xfId="404"/>
    <cellStyle name="40% - 强调文字颜色 1 3 3" xfId="405"/>
    <cellStyle name="40% - 强调文字颜色 1 3 3 2" xfId="406"/>
    <cellStyle name="40% - 强调文字颜色 1 3 3 3" xfId="407"/>
    <cellStyle name="40% - 强调文字颜色 1 3 4" xfId="408"/>
    <cellStyle name="40% - 强调文字颜色 1 4" xfId="409"/>
    <cellStyle name="40% - 强调文字颜色 1 4 2" xfId="410"/>
    <cellStyle name="40% - 强调文字颜色 1 4 2 2" xfId="411"/>
    <cellStyle name="40% - 强调文字颜色 1 4 2 2 2" xfId="412"/>
    <cellStyle name="40% - 强调文字颜色 1 4 2 2 3" xfId="413"/>
    <cellStyle name="40% - 强调文字颜色 1 4 2 3" xfId="414"/>
    <cellStyle name="40% - 强调文字颜色 1 4 3" xfId="415"/>
    <cellStyle name="40% - 强调文字颜色 1 4 3 2" xfId="416"/>
    <cellStyle name="40% - 强调文字颜色 1 4 3 3" xfId="417"/>
    <cellStyle name="40% - 强调文字颜色 1 4 4" xfId="418"/>
    <cellStyle name="40% - 强调文字颜色 1 5" xfId="419"/>
    <cellStyle name="40% - 强调文字颜色 1 5 2" xfId="420"/>
    <cellStyle name="40% - 强调文字颜色 1 5 2 2" xfId="421"/>
    <cellStyle name="40% - 强调文字颜色 1 5 2 2 2" xfId="422"/>
    <cellStyle name="40% - 强调文字颜色 1 5 2 2 3" xfId="423"/>
    <cellStyle name="40% - 强调文字颜色 1 5 2 3" xfId="424"/>
    <cellStyle name="40% - 强调文字颜色 1 5 3" xfId="425"/>
    <cellStyle name="40% - 强调文字颜色 1 5 3 2" xfId="426"/>
    <cellStyle name="40% - 强调文字颜色 1 5 3 3" xfId="427"/>
    <cellStyle name="40% - 强调文字颜色 1 5 4" xfId="428"/>
    <cellStyle name="40% - 强调文字颜色 1_2017年预算债券安排重点工程支出情况" xfId="429"/>
    <cellStyle name="40% - 强调文字颜色 2" xfId="430"/>
    <cellStyle name="40% - 强调文字颜色 2 2" xfId="431"/>
    <cellStyle name="40% - 强调文字颜色 2 2 2" xfId="432"/>
    <cellStyle name="40% - 强调文字颜色 2 2 2 2" xfId="433"/>
    <cellStyle name="40% - 强调文字颜色 2 2 2 2 2" xfId="434"/>
    <cellStyle name="40% - 强调文字颜色 2 2 2 2 3" xfId="435"/>
    <cellStyle name="40% - 强调文字颜色 2 2 2 3" xfId="436"/>
    <cellStyle name="40% - 强调文字颜色 2 2 3" xfId="437"/>
    <cellStyle name="40% - 强调文字颜色 2 2 3 2" xfId="438"/>
    <cellStyle name="40% - 强调文字颜色 2 2 3 3" xfId="439"/>
    <cellStyle name="40% - 强调文字颜色 2 2 4" xfId="440"/>
    <cellStyle name="40% - 强调文字颜色 2 3" xfId="441"/>
    <cellStyle name="40% - 强调文字颜色 2 3 2" xfId="442"/>
    <cellStyle name="40% - 强调文字颜色 2 3 2 2" xfId="443"/>
    <cellStyle name="40% - 强调文字颜色 2 3 2 2 2" xfId="444"/>
    <cellStyle name="40% - 强调文字颜色 2 3 2 2 3" xfId="445"/>
    <cellStyle name="40% - 强调文字颜色 2 3 2 3" xfId="446"/>
    <cellStyle name="40% - 强调文字颜色 2 3 3" xfId="447"/>
    <cellStyle name="40% - 强调文字颜色 2 3 3 2" xfId="448"/>
    <cellStyle name="40% - 强调文字颜色 2 3 3 3" xfId="449"/>
    <cellStyle name="40% - 强调文字颜色 2 3 4" xfId="450"/>
    <cellStyle name="40% - 强调文字颜色 2 4" xfId="451"/>
    <cellStyle name="40% - 强调文字颜色 2 4 2" xfId="452"/>
    <cellStyle name="40% - 强调文字颜色 2 4 2 2" xfId="453"/>
    <cellStyle name="40% - 强调文字颜色 2 4 2 2 2" xfId="454"/>
    <cellStyle name="40% - 强调文字颜色 2 4 2 2 3" xfId="455"/>
    <cellStyle name="40% - 强调文字颜色 2 4 2 3" xfId="456"/>
    <cellStyle name="40% - 强调文字颜色 2 4 3" xfId="457"/>
    <cellStyle name="40% - 强调文字颜色 2 4 3 2" xfId="458"/>
    <cellStyle name="40% - 强调文字颜色 2 4 3 3" xfId="459"/>
    <cellStyle name="40% - 强调文字颜色 2 4 4" xfId="460"/>
    <cellStyle name="40% - 强调文字颜色 2 5" xfId="461"/>
    <cellStyle name="40% - 强调文字颜色 2 5 2" xfId="462"/>
    <cellStyle name="40% - 强调文字颜色 2 5 2 2" xfId="463"/>
    <cellStyle name="40% - 强调文字颜色 2 5 2 2 2" xfId="464"/>
    <cellStyle name="40% - 强调文字颜色 2 5 2 2 3" xfId="465"/>
    <cellStyle name="40% - 强调文字颜色 2 5 2 3" xfId="466"/>
    <cellStyle name="40% - 强调文字颜色 2 5 3" xfId="467"/>
    <cellStyle name="40% - 强调文字颜色 2 5 3 2" xfId="468"/>
    <cellStyle name="40% - 强调文字颜色 2 5 3 3" xfId="469"/>
    <cellStyle name="40% - 强调文字颜色 2 5 4" xfId="470"/>
    <cellStyle name="40% - 强调文字颜色 2_2017年预算债券安排重点工程支出情况" xfId="471"/>
    <cellStyle name="40% - 强调文字颜色 3" xfId="472"/>
    <cellStyle name="40% - 强调文字颜色 3 2" xfId="473"/>
    <cellStyle name="40% - 强调文字颜色 3 2 2" xfId="474"/>
    <cellStyle name="40% - 强调文字颜色 3 2 2 2" xfId="475"/>
    <cellStyle name="40% - 强调文字颜色 3 2 2 2 2" xfId="476"/>
    <cellStyle name="40% - 强调文字颜色 3 2 2 2 3" xfId="477"/>
    <cellStyle name="40% - 强调文字颜色 3 2 2 3" xfId="478"/>
    <cellStyle name="40% - 强调文字颜色 3 2 3" xfId="479"/>
    <cellStyle name="40% - 强调文字颜色 3 2 3 2" xfId="480"/>
    <cellStyle name="40% - 强调文字颜色 3 2 3 3" xfId="481"/>
    <cellStyle name="40% - 强调文字颜色 3 2 4" xfId="482"/>
    <cellStyle name="40% - 强调文字颜色 3 3" xfId="483"/>
    <cellStyle name="40% - 强调文字颜色 3 3 2" xfId="484"/>
    <cellStyle name="40% - 强调文字颜色 3 3 2 2" xfId="485"/>
    <cellStyle name="40% - 强调文字颜色 3 3 2 2 2" xfId="486"/>
    <cellStyle name="40% - 强调文字颜色 3 3 2 2 3" xfId="487"/>
    <cellStyle name="40% - 强调文字颜色 3 3 2 3" xfId="488"/>
    <cellStyle name="40% - 强调文字颜色 3 3 3" xfId="489"/>
    <cellStyle name="40% - 强调文字颜色 3 3 3 2" xfId="490"/>
    <cellStyle name="40% - 强调文字颜色 3 3 3 3" xfId="491"/>
    <cellStyle name="40% - 强调文字颜色 3 3 4" xfId="492"/>
    <cellStyle name="40% - 强调文字颜色 3 4" xfId="493"/>
    <cellStyle name="40% - 强调文字颜色 3 4 2" xfId="494"/>
    <cellStyle name="40% - 强调文字颜色 3 4 2 2" xfId="495"/>
    <cellStyle name="40% - 强调文字颜色 3 4 2 2 2" xfId="496"/>
    <cellStyle name="40% - 强调文字颜色 3 4 2 2 3" xfId="497"/>
    <cellStyle name="40% - 强调文字颜色 3 4 2 3" xfId="498"/>
    <cellStyle name="40% - 强调文字颜色 3 4 3" xfId="499"/>
    <cellStyle name="40% - 强调文字颜色 3 4 3 2" xfId="500"/>
    <cellStyle name="40% - 强调文字颜色 3 4 3 3" xfId="501"/>
    <cellStyle name="40% - 强调文字颜色 3 4 4" xfId="502"/>
    <cellStyle name="40% - 强调文字颜色 3 5" xfId="503"/>
    <cellStyle name="40% - 强调文字颜色 3 5 2" xfId="504"/>
    <cellStyle name="40% - 强调文字颜色 3 5 2 2" xfId="505"/>
    <cellStyle name="40% - 强调文字颜色 3 5 2 2 2" xfId="506"/>
    <cellStyle name="40% - 强调文字颜色 3 5 2 2 3" xfId="507"/>
    <cellStyle name="40% - 强调文字颜色 3 5 2 3" xfId="508"/>
    <cellStyle name="40% - 强调文字颜色 3 5 3" xfId="509"/>
    <cellStyle name="40% - 强调文字颜色 3 5 3 2" xfId="510"/>
    <cellStyle name="40% - 强调文字颜色 3 5 3 3" xfId="511"/>
    <cellStyle name="40% - 强调文字颜色 3 5 4" xfId="512"/>
    <cellStyle name="40% - 强调文字颜色 3_2017年预算债券安排重点工程支出情况" xfId="513"/>
    <cellStyle name="40% - 强调文字颜色 4" xfId="514"/>
    <cellStyle name="40% - 强调文字颜色 4 2" xfId="515"/>
    <cellStyle name="40% - 强调文字颜色 4 2 2" xfId="516"/>
    <cellStyle name="40% - 强调文字颜色 4 2 2 2" xfId="517"/>
    <cellStyle name="40% - 强调文字颜色 4 2 2 2 2" xfId="518"/>
    <cellStyle name="40% - 强调文字颜色 4 2 2 2 3" xfId="519"/>
    <cellStyle name="40% - 强调文字颜色 4 2 2 3" xfId="520"/>
    <cellStyle name="40% - 强调文字颜色 4 2 3" xfId="521"/>
    <cellStyle name="40% - 强调文字颜色 4 2 3 2" xfId="522"/>
    <cellStyle name="40% - 强调文字颜色 4 2 3 3" xfId="523"/>
    <cellStyle name="40% - 强调文字颜色 4 2 4" xfId="524"/>
    <cellStyle name="40% - 强调文字颜色 4 3" xfId="525"/>
    <cellStyle name="40% - 强调文字颜色 4 3 2" xfId="526"/>
    <cellStyle name="40% - 强调文字颜色 4 3 2 2" xfId="527"/>
    <cellStyle name="40% - 强调文字颜色 4 3 2 2 2" xfId="528"/>
    <cellStyle name="40% - 强调文字颜色 4 3 2 2 3" xfId="529"/>
    <cellStyle name="40% - 强调文字颜色 4 3 2 3" xfId="530"/>
    <cellStyle name="40% - 强调文字颜色 4 3 3" xfId="531"/>
    <cellStyle name="40% - 强调文字颜色 4 3 3 2" xfId="532"/>
    <cellStyle name="40% - 强调文字颜色 4 3 3 3" xfId="533"/>
    <cellStyle name="40% - 强调文字颜色 4 3 4" xfId="534"/>
    <cellStyle name="40% - 强调文字颜色 4 4" xfId="535"/>
    <cellStyle name="40% - 强调文字颜色 4 4 2" xfId="536"/>
    <cellStyle name="40% - 强调文字颜色 4 4 2 2" xfId="537"/>
    <cellStyle name="40% - 强调文字颜色 4 4 2 2 2" xfId="538"/>
    <cellStyle name="40% - 强调文字颜色 4 4 2 2 3" xfId="539"/>
    <cellStyle name="40% - 强调文字颜色 4 4 2 3" xfId="540"/>
    <cellStyle name="40% - 强调文字颜色 4 4 3" xfId="541"/>
    <cellStyle name="40% - 强调文字颜色 4 4 3 2" xfId="542"/>
    <cellStyle name="40% - 强调文字颜色 4 4 3 3" xfId="543"/>
    <cellStyle name="40% - 强调文字颜色 4 4 4" xfId="544"/>
    <cellStyle name="40% - 强调文字颜色 4 5" xfId="545"/>
    <cellStyle name="40% - 强调文字颜色 4 5 2" xfId="546"/>
    <cellStyle name="40% - 强调文字颜色 4 5 2 2" xfId="547"/>
    <cellStyle name="40% - 强调文字颜色 4 5 2 2 2" xfId="548"/>
    <cellStyle name="40% - 强调文字颜色 4 5 2 2 3" xfId="549"/>
    <cellStyle name="40% - 强调文字颜色 4 5 2 3" xfId="550"/>
    <cellStyle name="40% - 强调文字颜色 4 5 3" xfId="551"/>
    <cellStyle name="40% - 强调文字颜色 4 5 3 2" xfId="552"/>
    <cellStyle name="40% - 强调文字颜色 4 5 3 3" xfId="553"/>
    <cellStyle name="40% - 强调文字颜色 4 5 4" xfId="554"/>
    <cellStyle name="40% - 强调文字颜色 4_2017年预算债券安排重点工程支出情况" xfId="555"/>
    <cellStyle name="40% - 强调文字颜色 5" xfId="556"/>
    <cellStyle name="40% - 强调文字颜色 5 2" xfId="557"/>
    <cellStyle name="40% - 强调文字颜色 5 2 2" xfId="558"/>
    <cellStyle name="40% - 强调文字颜色 5 2 2 2" xfId="559"/>
    <cellStyle name="40% - 强调文字颜色 5 2 2 2 2" xfId="560"/>
    <cellStyle name="40% - 强调文字颜色 5 2 2 2 3" xfId="561"/>
    <cellStyle name="40% - 强调文字颜色 5 2 2 3" xfId="562"/>
    <cellStyle name="40% - 强调文字颜色 5 2 3" xfId="563"/>
    <cellStyle name="40% - 强调文字颜色 5 2 3 2" xfId="564"/>
    <cellStyle name="40% - 强调文字颜色 5 2 3 3" xfId="565"/>
    <cellStyle name="40% - 强调文字颜色 5 2 4" xfId="566"/>
    <cellStyle name="40% - 强调文字颜色 5 3" xfId="567"/>
    <cellStyle name="40% - 强调文字颜色 5 3 2" xfId="568"/>
    <cellStyle name="40% - 强调文字颜色 5 3 2 2" xfId="569"/>
    <cellStyle name="40% - 强调文字颜色 5 3 2 2 2" xfId="570"/>
    <cellStyle name="40% - 强调文字颜色 5 3 2 2 3" xfId="571"/>
    <cellStyle name="40% - 强调文字颜色 5 3 2 3" xfId="572"/>
    <cellStyle name="40% - 强调文字颜色 5 3 3" xfId="573"/>
    <cellStyle name="40% - 强调文字颜色 5 3 3 2" xfId="574"/>
    <cellStyle name="40% - 强调文字颜色 5 3 3 3" xfId="575"/>
    <cellStyle name="40% - 强调文字颜色 5 3 4" xfId="576"/>
    <cellStyle name="40% - 强调文字颜色 5 4" xfId="577"/>
    <cellStyle name="40% - 强调文字颜色 5 4 2" xfId="578"/>
    <cellStyle name="40% - 强调文字颜色 5 4 2 2" xfId="579"/>
    <cellStyle name="40% - 强调文字颜色 5 4 2 2 2" xfId="580"/>
    <cellStyle name="40% - 强调文字颜色 5 4 2 2 3" xfId="581"/>
    <cellStyle name="40% - 强调文字颜色 5 4 2 3" xfId="582"/>
    <cellStyle name="40% - 强调文字颜色 5 4 3" xfId="583"/>
    <cellStyle name="40% - 强调文字颜色 5 4 3 2" xfId="584"/>
    <cellStyle name="40% - 强调文字颜色 5 4 3 3" xfId="585"/>
    <cellStyle name="40% - 强调文字颜色 5 4 4" xfId="586"/>
    <cellStyle name="40% - 强调文字颜色 5 5" xfId="587"/>
    <cellStyle name="40% - 强调文字颜色 5 5 2" xfId="588"/>
    <cellStyle name="40% - 强调文字颜色 5 5 2 2" xfId="589"/>
    <cellStyle name="40% - 强调文字颜色 5 5 2 2 2" xfId="590"/>
    <cellStyle name="40% - 强调文字颜色 5 5 2 2 3" xfId="591"/>
    <cellStyle name="40% - 强调文字颜色 5 5 2 3" xfId="592"/>
    <cellStyle name="40% - 强调文字颜色 5 5 3" xfId="593"/>
    <cellStyle name="40% - 强调文字颜色 5 5 3 2" xfId="594"/>
    <cellStyle name="40% - 强调文字颜色 5 5 3 3" xfId="595"/>
    <cellStyle name="40% - 强调文字颜色 5 5 4" xfId="596"/>
    <cellStyle name="40% - 强调文字颜色 5_2017年预算债券安排重点工程支出情况" xfId="597"/>
    <cellStyle name="40% - 强调文字颜色 6" xfId="598"/>
    <cellStyle name="40% - 强调文字颜色 6 2" xfId="599"/>
    <cellStyle name="40% - 强调文字颜色 6 2 2" xfId="600"/>
    <cellStyle name="40% - 强调文字颜色 6 2 2 2" xfId="601"/>
    <cellStyle name="40% - 强调文字颜色 6 2 2 2 2" xfId="602"/>
    <cellStyle name="40% - 强调文字颜色 6 2 2 2 3" xfId="603"/>
    <cellStyle name="40% - 强调文字颜色 6 2 2 3" xfId="604"/>
    <cellStyle name="40% - 强调文字颜色 6 2 3" xfId="605"/>
    <cellStyle name="40% - 强调文字颜色 6 2 3 2" xfId="606"/>
    <cellStyle name="40% - 强调文字颜色 6 2 3 3" xfId="607"/>
    <cellStyle name="40% - 强调文字颜色 6 2 4" xfId="608"/>
    <cellStyle name="40% - 强调文字颜色 6 3" xfId="609"/>
    <cellStyle name="40% - 强调文字颜色 6 3 2" xfId="610"/>
    <cellStyle name="40% - 强调文字颜色 6 3 2 2" xfId="611"/>
    <cellStyle name="40% - 强调文字颜色 6 3 2 2 2" xfId="612"/>
    <cellStyle name="40% - 强调文字颜色 6 3 2 2 3" xfId="613"/>
    <cellStyle name="40% - 强调文字颜色 6 3 2 3" xfId="614"/>
    <cellStyle name="40% - 强调文字颜色 6 3 3" xfId="615"/>
    <cellStyle name="40% - 强调文字颜色 6 3 3 2" xfId="616"/>
    <cellStyle name="40% - 强调文字颜色 6 3 3 3" xfId="617"/>
    <cellStyle name="40% - 强调文字颜色 6 3 4" xfId="618"/>
    <cellStyle name="40% - 强调文字颜色 6 4" xfId="619"/>
    <cellStyle name="40% - 强调文字颜色 6 4 2" xfId="620"/>
    <cellStyle name="40% - 强调文字颜色 6 4 2 2" xfId="621"/>
    <cellStyle name="40% - 强调文字颜色 6 4 2 2 2" xfId="622"/>
    <cellStyle name="40% - 强调文字颜色 6 4 2 2 3" xfId="623"/>
    <cellStyle name="40% - 强调文字颜色 6 4 2 3" xfId="624"/>
    <cellStyle name="40% - 强调文字颜色 6 4 3" xfId="625"/>
    <cellStyle name="40% - 强调文字颜色 6 4 3 2" xfId="626"/>
    <cellStyle name="40% - 强调文字颜色 6 4 3 3" xfId="627"/>
    <cellStyle name="40% - 强调文字颜色 6 4 4" xfId="628"/>
    <cellStyle name="40% - 强调文字颜色 6 5" xfId="629"/>
    <cellStyle name="40% - 强调文字颜色 6 5 2" xfId="630"/>
    <cellStyle name="40% - 强调文字颜色 6 5 2 2" xfId="631"/>
    <cellStyle name="40% - 强调文字颜色 6 5 2 2 2" xfId="632"/>
    <cellStyle name="40% - 强调文字颜色 6 5 2 2 3" xfId="633"/>
    <cellStyle name="40% - 强调文字颜色 6 5 2 3" xfId="634"/>
    <cellStyle name="40% - 强调文字颜色 6 5 3" xfId="635"/>
    <cellStyle name="40% - 强调文字颜色 6 5 3 2" xfId="636"/>
    <cellStyle name="40% - 强调文字颜色 6 5 3 3" xfId="637"/>
    <cellStyle name="40% - 强调文字颜色 6 5 4" xfId="638"/>
    <cellStyle name="40% - 强调文字颜色 6_2017年预算债券安排重点工程支出情况" xfId="639"/>
    <cellStyle name="40% - 着色 1" xfId="640"/>
    <cellStyle name="40% - 着色 1 2" xfId="641"/>
    <cellStyle name="40% - 着色 1 2 2" xfId="642"/>
    <cellStyle name="40% - 着色 1 2 2 2" xfId="643"/>
    <cellStyle name="40% - 着色 1 2 2 3" xfId="644"/>
    <cellStyle name="40% - 着色 1 2 3" xfId="645"/>
    <cellStyle name="40% - 着色 1 3" xfId="646"/>
    <cellStyle name="40% - 着色 1 3 2" xfId="647"/>
    <cellStyle name="40% - 着色 1 3 3" xfId="648"/>
    <cellStyle name="40% - 着色 1 4" xfId="649"/>
    <cellStyle name="40% - 着色 2" xfId="650"/>
    <cellStyle name="40% - 着色 2 2" xfId="651"/>
    <cellStyle name="40% - 着色 2 2 2" xfId="652"/>
    <cellStyle name="40% - 着色 2 2 2 2" xfId="653"/>
    <cellStyle name="40% - 着色 2 2 2 3" xfId="654"/>
    <cellStyle name="40% - 着色 2 2 3" xfId="655"/>
    <cellStyle name="40% - 着色 2 3" xfId="656"/>
    <cellStyle name="40% - 着色 2 3 2" xfId="657"/>
    <cellStyle name="40% - 着色 2 3 3" xfId="658"/>
    <cellStyle name="40% - 着色 2 4" xfId="659"/>
    <cellStyle name="40% - 着色 3" xfId="660"/>
    <cellStyle name="40% - 着色 3 2" xfId="661"/>
    <cellStyle name="40% - 着色 3 2 2" xfId="662"/>
    <cellStyle name="40% - 着色 3 2 2 2" xfId="663"/>
    <cellStyle name="40% - 着色 3 2 2 3" xfId="664"/>
    <cellStyle name="40% - 着色 3 2 3" xfId="665"/>
    <cellStyle name="40% - 着色 3 3" xfId="666"/>
    <cellStyle name="40% - 着色 3 3 2" xfId="667"/>
    <cellStyle name="40% - 着色 3 3 3" xfId="668"/>
    <cellStyle name="40% - 着色 3 4" xfId="669"/>
    <cellStyle name="40% - 着色 4" xfId="670"/>
    <cellStyle name="40% - 着色 4 2" xfId="671"/>
    <cellStyle name="40% - 着色 4 2 2" xfId="672"/>
    <cellStyle name="40% - 着色 4 2 2 2" xfId="673"/>
    <cellStyle name="40% - 着色 4 2 2 3" xfId="674"/>
    <cellStyle name="40% - 着色 4 2 3" xfId="675"/>
    <cellStyle name="40% - 着色 4 3" xfId="676"/>
    <cellStyle name="40% - 着色 4 3 2" xfId="677"/>
    <cellStyle name="40% - 着色 4 3 3" xfId="678"/>
    <cellStyle name="40% - 着色 4 4" xfId="679"/>
    <cellStyle name="40% - 着色 5" xfId="680"/>
    <cellStyle name="40% - 着色 5 2" xfId="681"/>
    <cellStyle name="40% - 着色 5 2 2" xfId="682"/>
    <cellStyle name="40% - 着色 5 2 2 2" xfId="683"/>
    <cellStyle name="40% - 着色 5 2 2 3" xfId="684"/>
    <cellStyle name="40% - 着色 5 2 3" xfId="685"/>
    <cellStyle name="40% - 着色 5 3" xfId="686"/>
    <cellStyle name="40% - 着色 5 3 2" xfId="687"/>
    <cellStyle name="40% - 着色 5 3 3" xfId="688"/>
    <cellStyle name="40% - 着色 5 4" xfId="689"/>
    <cellStyle name="40% - 着色 6" xfId="690"/>
    <cellStyle name="40% - 着色 6 2" xfId="691"/>
    <cellStyle name="40% - 着色 6 2 2" xfId="692"/>
    <cellStyle name="40% - 着色 6 2 2 2" xfId="693"/>
    <cellStyle name="40% - 着色 6 2 2 3" xfId="694"/>
    <cellStyle name="40% - 着色 6 2 3" xfId="695"/>
    <cellStyle name="40% - 着色 6 3" xfId="696"/>
    <cellStyle name="40% - 着色 6 3 2" xfId="697"/>
    <cellStyle name="40% - 着色 6 3 3" xfId="698"/>
    <cellStyle name="40% - 着色 6 4" xfId="699"/>
    <cellStyle name="60% - 强调文字颜色 1" xfId="700"/>
    <cellStyle name="60% - 强调文字颜色 1 2" xfId="701"/>
    <cellStyle name="60% - 强调文字颜色 1 2 2" xfId="702"/>
    <cellStyle name="60% - 强调文字颜色 1 2 2 2" xfId="703"/>
    <cellStyle name="60% - 强调文字颜色 1 2 2 2 2" xfId="704"/>
    <cellStyle name="60% - 强调文字颜色 1 2 2 2 3" xfId="705"/>
    <cellStyle name="60% - 强调文字颜色 1 2 2 3" xfId="706"/>
    <cellStyle name="60% - 强调文字颜色 1 2 3" xfId="707"/>
    <cellStyle name="60% - 强调文字颜色 1 2 3 2" xfId="708"/>
    <cellStyle name="60% - 强调文字颜色 1 2 3 3" xfId="709"/>
    <cellStyle name="60% - 强调文字颜色 1 2 4" xfId="710"/>
    <cellStyle name="60% - 强调文字颜色 1 3" xfId="711"/>
    <cellStyle name="60% - 强调文字颜色 1 3 2" xfId="712"/>
    <cellStyle name="60% - 强调文字颜色 1 3 2 2" xfId="713"/>
    <cellStyle name="60% - 强调文字颜色 1 3 2 2 2" xfId="714"/>
    <cellStyle name="60% - 强调文字颜色 1 3 2 2 3" xfId="715"/>
    <cellStyle name="60% - 强调文字颜色 1 3 2 3" xfId="716"/>
    <cellStyle name="60% - 强调文字颜色 1 3 3" xfId="717"/>
    <cellStyle name="60% - 强调文字颜色 1 3 3 2" xfId="718"/>
    <cellStyle name="60% - 强调文字颜色 1 3 3 3" xfId="719"/>
    <cellStyle name="60% - 强调文字颜色 1 3 4" xfId="720"/>
    <cellStyle name="60% - 强调文字颜色 1 4" xfId="721"/>
    <cellStyle name="60% - 强调文字颜色 1 4 2" xfId="722"/>
    <cellStyle name="60% - 强调文字颜色 1 4 2 2" xfId="723"/>
    <cellStyle name="60% - 强调文字颜色 1 4 2 2 2" xfId="724"/>
    <cellStyle name="60% - 强调文字颜色 1 4 2 2 3" xfId="725"/>
    <cellStyle name="60% - 强调文字颜色 1 4 2 3" xfId="726"/>
    <cellStyle name="60% - 强调文字颜色 1 4 3" xfId="727"/>
    <cellStyle name="60% - 强调文字颜色 1 4 3 2" xfId="728"/>
    <cellStyle name="60% - 强调文字颜色 1 4 3 3" xfId="729"/>
    <cellStyle name="60% - 强调文字颜色 1 4 4" xfId="730"/>
    <cellStyle name="60% - 强调文字颜色 1 5" xfId="731"/>
    <cellStyle name="60% - 强调文字颜色 1 5 2" xfId="732"/>
    <cellStyle name="60% - 强调文字颜色 1 5 2 2" xfId="733"/>
    <cellStyle name="60% - 强调文字颜色 1 5 2 2 2" xfId="734"/>
    <cellStyle name="60% - 强调文字颜色 1 5 2 2 3" xfId="735"/>
    <cellStyle name="60% - 强调文字颜色 1 5 2 3" xfId="736"/>
    <cellStyle name="60% - 强调文字颜色 1 5 3" xfId="737"/>
    <cellStyle name="60% - 强调文字颜色 1 5 3 2" xfId="738"/>
    <cellStyle name="60% - 强调文字颜色 1 5 3 3" xfId="739"/>
    <cellStyle name="60% - 强调文字颜色 1 5 4" xfId="740"/>
    <cellStyle name="60% - 强调文字颜色 1_2017年预算债券安排重点工程支出情况" xfId="741"/>
    <cellStyle name="60% - 强调文字颜色 2" xfId="742"/>
    <cellStyle name="60% - 强调文字颜色 2 2" xfId="743"/>
    <cellStyle name="60% - 强调文字颜色 2 2 2" xfId="744"/>
    <cellStyle name="60% - 强调文字颜色 2 2 2 2" xfId="745"/>
    <cellStyle name="60% - 强调文字颜色 2 2 2 2 2" xfId="746"/>
    <cellStyle name="60% - 强调文字颜色 2 2 2 2 3" xfId="747"/>
    <cellStyle name="60% - 强调文字颜色 2 2 2 3" xfId="748"/>
    <cellStyle name="60% - 强调文字颜色 2 2 3" xfId="749"/>
    <cellStyle name="60% - 强调文字颜色 2 2 3 2" xfId="750"/>
    <cellStyle name="60% - 强调文字颜色 2 2 3 3" xfId="751"/>
    <cellStyle name="60% - 强调文字颜色 2 2 4" xfId="752"/>
    <cellStyle name="60% - 强调文字颜色 2 3" xfId="753"/>
    <cellStyle name="60% - 强调文字颜色 2 3 2" xfId="754"/>
    <cellStyle name="60% - 强调文字颜色 2 3 2 2" xfId="755"/>
    <cellStyle name="60% - 强调文字颜色 2 3 2 2 2" xfId="756"/>
    <cellStyle name="60% - 强调文字颜色 2 3 2 2 3" xfId="757"/>
    <cellStyle name="60% - 强调文字颜色 2 3 2 3" xfId="758"/>
    <cellStyle name="60% - 强调文字颜色 2 3 3" xfId="759"/>
    <cellStyle name="60% - 强调文字颜色 2 3 3 2" xfId="760"/>
    <cellStyle name="60% - 强调文字颜色 2 3 3 3" xfId="761"/>
    <cellStyle name="60% - 强调文字颜色 2 3 4" xfId="762"/>
    <cellStyle name="60% - 强调文字颜色 2 4" xfId="763"/>
    <cellStyle name="60% - 强调文字颜色 2 4 2" xfId="764"/>
    <cellStyle name="60% - 强调文字颜色 2 4 2 2" xfId="765"/>
    <cellStyle name="60% - 强调文字颜色 2 4 2 2 2" xfId="766"/>
    <cellStyle name="60% - 强调文字颜色 2 4 2 2 3" xfId="767"/>
    <cellStyle name="60% - 强调文字颜色 2 4 2 3" xfId="768"/>
    <cellStyle name="60% - 强调文字颜色 2 4 3" xfId="769"/>
    <cellStyle name="60% - 强调文字颜色 2 4 3 2" xfId="770"/>
    <cellStyle name="60% - 强调文字颜色 2 4 3 3" xfId="771"/>
    <cellStyle name="60% - 强调文字颜色 2 4 4" xfId="772"/>
    <cellStyle name="60% - 强调文字颜色 2 5" xfId="773"/>
    <cellStyle name="60% - 强调文字颜色 2 5 2" xfId="774"/>
    <cellStyle name="60% - 强调文字颜色 2 5 2 2" xfId="775"/>
    <cellStyle name="60% - 强调文字颜色 2 5 2 2 2" xfId="776"/>
    <cellStyle name="60% - 强调文字颜色 2 5 2 2 3" xfId="777"/>
    <cellStyle name="60% - 强调文字颜色 2 5 2 3" xfId="778"/>
    <cellStyle name="60% - 强调文字颜色 2 5 3" xfId="779"/>
    <cellStyle name="60% - 强调文字颜色 2 5 3 2" xfId="780"/>
    <cellStyle name="60% - 强调文字颜色 2 5 3 3" xfId="781"/>
    <cellStyle name="60% - 强调文字颜色 2 5 4" xfId="782"/>
    <cellStyle name="60% - 强调文字颜色 2_2017年预算债券安排重点工程支出情况" xfId="783"/>
    <cellStyle name="60% - 强调文字颜色 3" xfId="784"/>
    <cellStyle name="60% - 强调文字颜色 3 2" xfId="785"/>
    <cellStyle name="60% - 强调文字颜色 3 2 2" xfId="786"/>
    <cellStyle name="60% - 强调文字颜色 3 2 2 2" xfId="787"/>
    <cellStyle name="60% - 强调文字颜色 3 2 2 2 2" xfId="788"/>
    <cellStyle name="60% - 强调文字颜色 3 2 2 2 3" xfId="789"/>
    <cellStyle name="60% - 强调文字颜色 3 2 2 3" xfId="790"/>
    <cellStyle name="60% - 强调文字颜色 3 2 3" xfId="791"/>
    <cellStyle name="60% - 强调文字颜色 3 2 3 2" xfId="792"/>
    <cellStyle name="60% - 强调文字颜色 3 2 3 3" xfId="793"/>
    <cellStyle name="60% - 强调文字颜色 3 2 4" xfId="794"/>
    <cellStyle name="60% - 强调文字颜色 3 3" xfId="795"/>
    <cellStyle name="60% - 强调文字颜色 3 3 2" xfId="796"/>
    <cellStyle name="60% - 强调文字颜色 3 3 2 2" xfId="797"/>
    <cellStyle name="60% - 强调文字颜色 3 3 2 2 2" xfId="798"/>
    <cellStyle name="60% - 强调文字颜色 3 3 2 2 3" xfId="799"/>
    <cellStyle name="60% - 强调文字颜色 3 3 2 3" xfId="800"/>
    <cellStyle name="60% - 强调文字颜色 3 3 3" xfId="801"/>
    <cellStyle name="60% - 强调文字颜色 3 3 3 2" xfId="802"/>
    <cellStyle name="60% - 强调文字颜色 3 3 3 3" xfId="803"/>
    <cellStyle name="60% - 强调文字颜色 3 3 4" xfId="804"/>
    <cellStyle name="60% - 强调文字颜色 3 4" xfId="805"/>
    <cellStyle name="60% - 强调文字颜色 3 4 2" xfId="806"/>
    <cellStyle name="60% - 强调文字颜色 3 4 2 2" xfId="807"/>
    <cellStyle name="60% - 强调文字颜色 3 4 2 2 2" xfId="808"/>
    <cellStyle name="60% - 强调文字颜色 3 4 2 2 3" xfId="809"/>
    <cellStyle name="60% - 强调文字颜色 3 4 2 3" xfId="810"/>
    <cellStyle name="60% - 强调文字颜色 3 4 3" xfId="811"/>
    <cellStyle name="60% - 强调文字颜色 3 4 3 2" xfId="812"/>
    <cellStyle name="60% - 强调文字颜色 3 4 3 3" xfId="813"/>
    <cellStyle name="60% - 强调文字颜色 3 4 4" xfId="814"/>
    <cellStyle name="60% - 强调文字颜色 3 5" xfId="815"/>
    <cellStyle name="60% - 强调文字颜色 3 5 2" xfId="816"/>
    <cellStyle name="60% - 强调文字颜色 3 5 2 2" xfId="817"/>
    <cellStyle name="60% - 强调文字颜色 3 5 2 2 2" xfId="818"/>
    <cellStyle name="60% - 强调文字颜色 3 5 2 2 3" xfId="819"/>
    <cellStyle name="60% - 强调文字颜色 3 5 2 3" xfId="820"/>
    <cellStyle name="60% - 强调文字颜色 3 5 3" xfId="821"/>
    <cellStyle name="60% - 强调文字颜色 3 5 3 2" xfId="822"/>
    <cellStyle name="60% - 强调文字颜色 3 5 3 3" xfId="823"/>
    <cellStyle name="60% - 强调文字颜色 3 5 4" xfId="824"/>
    <cellStyle name="60% - 强调文字颜色 3_2017年预算债券安排重点工程支出情况" xfId="825"/>
    <cellStyle name="60% - 强调文字颜色 4" xfId="826"/>
    <cellStyle name="60% - 强调文字颜色 4 2" xfId="827"/>
    <cellStyle name="60% - 强调文字颜色 4 2 2" xfId="828"/>
    <cellStyle name="60% - 强调文字颜色 4 2 2 2" xfId="829"/>
    <cellStyle name="60% - 强调文字颜色 4 2 2 2 2" xfId="830"/>
    <cellStyle name="60% - 强调文字颜色 4 2 2 2 3" xfId="831"/>
    <cellStyle name="60% - 强调文字颜色 4 2 2 3" xfId="832"/>
    <cellStyle name="60% - 强调文字颜色 4 2 3" xfId="833"/>
    <cellStyle name="60% - 强调文字颜色 4 2 3 2" xfId="834"/>
    <cellStyle name="60% - 强调文字颜色 4 2 3 3" xfId="835"/>
    <cellStyle name="60% - 强调文字颜色 4 2 4" xfId="836"/>
    <cellStyle name="60% - 强调文字颜色 4 3" xfId="837"/>
    <cellStyle name="60% - 强调文字颜色 4 3 2" xfId="838"/>
    <cellStyle name="60% - 强调文字颜色 4 3 2 2" xfId="839"/>
    <cellStyle name="60% - 强调文字颜色 4 3 2 2 2" xfId="840"/>
    <cellStyle name="60% - 强调文字颜色 4 3 2 2 3" xfId="841"/>
    <cellStyle name="60% - 强调文字颜色 4 3 2 3" xfId="842"/>
    <cellStyle name="60% - 强调文字颜色 4 3 3" xfId="843"/>
    <cellStyle name="60% - 强调文字颜色 4 3 3 2" xfId="844"/>
    <cellStyle name="60% - 强调文字颜色 4 3 3 3" xfId="845"/>
    <cellStyle name="60% - 强调文字颜色 4 3 4" xfId="846"/>
    <cellStyle name="60% - 强调文字颜色 4 4" xfId="847"/>
    <cellStyle name="60% - 强调文字颜色 4 4 2" xfId="848"/>
    <cellStyle name="60% - 强调文字颜色 4 4 2 2" xfId="849"/>
    <cellStyle name="60% - 强调文字颜色 4 4 2 2 2" xfId="850"/>
    <cellStyle name="60% - 强调文字颜色 4 4 2 2 3" xfId="851"/>
    <cellStyle name="60% - 强调文字颜色 4 4 2 3" xfId="852"/>
    <cellStyle name="60% - 强调文字颜色 4 4 3" xfId="853"/>
    <cellStyle name="60% - 强调文字颜色 4 4 3 2" xfId="854"/>
    <cellStyle name="60% - 强调文字颜色 4 4 3 3" xfId="855"/>
    <cellStyle name="60% - 强调文字颜色 4 4 4" xfId="856"/>
    <cellStyle name="60% - 强调文字颜色 4 5" xfId="857"/>
    <cellStyle name="60% - 强调文字颜色 4 5 2" xfId="858"/>
    <cellStyle name="60% - 强调文字颜色 4 5 2 2" xfId="859"/>
    <cellStyle name="60% - 强调文字颜色 4 5 2 2 2" xfId="860"/>
    <cellStyle name="60% - 强调文字颜色 4 5 2 2 3" xfId="861"/>
    <cellStyle name="60% - 强调文字颜色 4 5 2 3" xfId="862"/>
    <cellStyle name="60% - 强调文字颜色 4 5 3" xfId="863"/>
    <cellStyle name="60% - 强调文字颜色 4 5 3 2" xfId="864"/>
    <cellStyle name="60% - 强调文字颜色 4 5 3 3" xfId="865"/>
    <cellStyle name="60% - 强调文字颜色 4 5 4" xfId="866"/>
    <cellStyle name="60% - 强调文字颜色 4_2017年预算债券安排重点工程支出情况" xfId="867"/>
    <cellStyle name="60% - 强调文字颜色 5" xfId="868"/>
    <cellStyle name="60% - 强调文字颜色 5 2" xfId="869"/>
    <cellStyle name="60% - 强调文字颜色 5 2 2" xfId="870"/>
    <cellStyle name="60% - 强调文字颜色 5 2 2 2" xfId="871"/>
    <cellStyle name="60% - 强调文字颜色 5 2 2 2 2" xfId="872"/>
    <cellStyle name="60% - 强调文字颜色 5 2 2 2 3" xfId="873"/>
    <cellStyle name="60% - 强调文字颜色 5 2 2 3" xfId="874"/>
    <cellStyle name="60% - 强调文字颜色 5 2 3" xfId="875"/>
    <cellStyle name="60% - 强调文字颜色 5 2 3 2" xfId="876"/>
    <cellStyle name="60% - 强调文字颜色 5 2 3 3" xfId="877"/>
    <cellStyle name="60% - 强调文字颜色 5 2 4" xfId="878"/>
    <cellStyle name="60% - 强调文字颜色 5 3" xfId="879"/>
    <cellStyle name="60% - 强调文字颜色 5 3 2" xfId="880"/>
    <cellStyle name="60% - 强调文字颜色 5 3 2 2" xfId="881"/>
    <cellStyle name="60% - 强调文字颜色 5 3 2 2 2" xfId="882"/>
    <cellStyle name="60% - 强调文字颜色 5 3 2 2 3" xfId="883"/>
    <cellStyle name="60% - 强调文字颜色 5 3 2 3" xfId="884"/>
    <cellStyle name="60% - 强调文字颜色 5 3 3" xfId="885"/>
    <cellStyle name="60% - 强调文字颜色 5 3 3 2" xfId="886"/>
    <cellStyle name="60% - 强调文字颜色 5 3 3 3" xfId="887"/>
    <cellStyle name="60% - 强调文字颜色 5 3 4" xfId="888"/>
    <cellStyle name="60% - 强调文字颜色 5 4" xfId="889"/>
    <cellStyle name="60% - 强调文字颜色 5 4 2" xfId="890"/>
    <cellStyle name="60% - 强调文字颜色 5 4 2 2" xfId="891"/>
    <cellStyle name="60% - 强调文字颜色 5 4 2 2 2" xfId="892"/>
    <cellStyle name="60% - 强调文字颜色 5 4 2 2 3" xfId="893"/>
    <cellStyle name="60% - 强调文字颜色 5 4 2 3" xfId="894"/>
    <cellStyle name="60% - 强调文字颜色 5 4 3" xfId="895"/>
    <cellStyle name="60% - 强调文字颜色 5 4 3 2" xfId="896"/>
    <cellStyle name="60% - 强调文字颜色 5 4 3 3" xfId="897"/>
    <cellStyle name="60% - 强调文字颜色 5 4 4" xfId="898"/>
    <cellStyle name="60% - 强调文字颜色 5 5" xfId="899"/>
    <cellStyle name="60% - 强调文字颜色 5 5 2" xfId="900"/>
    <cellStyle name="60% - 强调文字颜色 5 5 2 2" xfId="901"/>
    <cellStyle name="60% - 强调文字颜色 5 5 2 2 2" xfId="902"/>
    <cellStyle name="60% - 强调文字颜色 5 5 2 2 3" xfId="903"/>
    <cellStyle name="60% - 强调文字颜色 5 5 2 3" xfId="904"/>
    <cellStyle name="60% - 强调文字颜色 5 5 3" xfId="905"/>
    <cellStyle name="60% - 强调文字颜色 5 5 3 2" xfId="906"/>
    <cellStyle name="60% - 强调文字颜色 5 5 3 3" xfId="907"/>
    <cellStyle name="60% - 强调文字颜色 5 5 4" xfId="908"/>
    <cellStyle name="60% - 强调文字颜色 5_2017年预算债券安排重点工程支出情况" xfId="909"/>
    <cellStyle name="60% - 强调文字颜色 6" xfId="910"/>
    <cellStyle name="60% - 强调文字颜色 6 2" xfId="911"/>
    <cellStyle name="60% - 强调文字颜色 6 2 2" xfId="912"/>
    <cellStyle name="60% - 强调文字颜色 6 2 2 2" xfId="913"/>
    <cellStyle name="60% - 强调文字颜色 6 2 2 2 2" xfId="914"/>
    <cellStyle name="60% - 强调文字颜色 6 2 2 2 3" xfId="915"/>
    <cellStyle name="60% - 强调文字颜色 6 2 2 3" xfId="916"/>
    <cellStyle name="60% - 强调文字颜色 6 2 3" xfId="917"/>
    <cellStyle name="60% - 强调文字颜色 6 2 3 2" xfId="918"/>
    <cellStyle name="60% - 强调文字颜色 6 2 3 3" xfId="919"/>
    <cellStyle name="60% - 强调文字颜色 6 2 4" xfId="920"/>
    <cellStyle name="60% - 强调文字颜色 6 3" xfId="921"/>
    <cellStyle name="60% - 强调文字颜色 6 3 2" xfId="922"/>
    <cellStyle name="60% - 强调文字颜色 6 3 2 2" xfId="923"/>
    <cellStyle name="60% - 强调文字颜色 6 3 2 2 2" xfId="924"/>
    <cellStyle name="60% - 强调文字颜色 6 3 2 2 3" xfId="925"/>
    <cellStyle name="60% - 强调文字颜色 6 3 2 3" xfId="926"/>
    <cellStyle name="60% - 强调文字颜色 6 3 3" xfId="927"/>
    <cellStyle name="60% - 强调文字颜色 6 3 3 2" xfId="928"/>
    <cellStyle name="60% - 强调文字颜色 6 3 3 3" xfId="929"/>
    <cellStyle name="60% - 强调文字颜色 6 3 4" xfId="930"/>
    <cellStyle name="60% - 强调文字颜色 6 4" xfId="931"/>
    <cellStyle name="60% - 强调文字颜色 6 4 2" xfId="932"/>
    <cellStyle name="60% - 强调文字颜色 6 4 2 2" xfId="933"/>
    <cellStyle name="60% - 强调文字颜色 6 4 2 2 2" xfId="934"/>
    <cellStyle name="60% - 强调文字颜色 6 4 2 2 3" xfId="935"/>
    <cellStyle name="60% - 强调文字颜色 6 4 2 3" xfId="936"/>
    <cellStyle name="60% - 强调文字颜色 6 4 3" xfId="937"/>
    <cellStyle name="60% - 强调文字颜色 6 4 3 2" xfId="938"/>
    <cellStyle name="60% - 强调文字颜色 6 4 3 3" xfId="939"/>
    <cellStyle name="60% - 强调文字颜色 6 4 4" xfId="940"/>
    <cellStyle name="60% - 强调文字颜色 6 5" xfId="941"/>
    <cellStyle name="60% - 强调文字颜色 6 5 2" xfId="942"/>
    <cellStyle name="60% - 强调文字颜色 6 5 2 2" xfId="943"/>
    <cellStyle name="60% - 强调文字颜色 6 5 2 2 2" xfId="944"/>
    <cellStyle name="60% - 强调文字颜色 6 5 2 2 3" xfId="945"/>
    <cellStyle name="60% - 强调文字颜色 6 5 2 3" xfId="946"/>
    <cellStyle name="60% - 强调文字颜色 6 5 3" xfId="947"/>
    <cellStyle name="60% - 强调文字颜色 6 5 3 2" xfId="948"/>
    <cellStyle name="60% - 强调文字颜色 6 5 3 3" xfId="949"/>
    <cellStyle name="60% - 强调文字颜色 6 5 4" xfId="950"/>
    <cellStyle name="60% - 强调文字颜色 6_2017年预算债券安排重点工程支出情况" xfId="951"/>
    <cellStyle name="60% - 着色 1" xfId="952"/>
    <cellStyle name="60% - 着色 1 2" xfId="953"/>
    <cellStyle name="60% - 着色 1 2 2" xfId="954"/>
    <cellStyle name="60% - 着色 1 2 2 2" xfId="955"/>
    <cellStyle name="60% - 着色 1 2 2 3" xfId="956"/>
    <cellStyle name="60% - 着色 1 2 3" xfId="957"/>
    <cellStyle name="60% - 着色 1 3" xfId="958"/>
    <cellStyle name="60% - 着色 1 3 2" xfId="959"/>
    <cellStyle name="60% - 着色 1 3 3" xfId="960"/>
    <cellStyle name="60% - 着色 1 4" xfId="961"/>
    <cellStyle name="60% - 着色 2" xfId="962"/>
    <cellStyle name="60% - 着色 2 2" xfId="963"/>
    <cellStyle name="60% - 着色 2 2 2" xfId="964"/>
    <cellStyle name="60% - 着色 2 2 2 2" xfId="965"/>
    <cellStyle name="60% - 着色 2 2 2 3" xfId="966"/>
    <cellStyle name="60% - 着色 2 2 3" xfId="967"/>
    <cellStyle name="60% - 着色 2 3" xfId="968"/>
    <cellStyle name="60% - 着色 2 3 2" xfId="969"/>
    <cellStyle name="60% - 着色 2 3 3" xfId="970"/>
    <cellStyle name="60% - 着色 2 4" xfId="971"/>
    <cellStyle name="60% - 着色 3" xfId="972"/>
    <cellStyle name="60% - 着色 3 2" xfId="973"/>
    <cellStyle name="60% - 着色 3 2 2" xfId="974"/>
    <cellStyle name="60% - 着色 3 2 2 2" xfId="975"/>
    <cellStyle name="60% - 着色 3 2 2 3" xfId="976"/>
    <cellStyle name="60% - 着色 3 2 3" xfId="977"/>
    <cellStyle name="60% - 着色 3 3" xfId="978"/>
    <cellStyle name="60% - 着色 3 3 2" xfId="979"/>
    <cellStyle name="60% - 着色 3 3 3" xfId="980"/>
    <cellStyle name="60% - 着色 3 4" xfId="981"/>
    <cellStyle name="60% - 着色 4" xfId="982"/>
    <cellStyle name="60% - 着色 4 2" xfId="983"/>
    <cellStyle name="60% - 着色 4 2 2" xfId="984"/>
    <cellStyle name="60% - 着色 4 2 2 2" xfId="985"/>
    <cellStyle name="60% - 着色 4 2 2 3" xfId="986"/>
    <cellStyle name="60% - 着色 4 2 3" xfId="987"/>
    <cellStyle name="60% - 着色 4 3" xfId="988"/>
    <cellStyle name="60% - 着色 4 3 2" xfId="989"/>
    <cellStyle name="60% - 着色 4 3 3" xfId="990"/>
    <cellStyle name="60% - 着色 4 4" xfId="991"/>
    <cellStyle name="60% - 着色 5" xfId="992"/>
    <cellStyle name="60% - 着色 5 2" xfId="993"/>
    <cellStyle name="60% - 着色 5 2 2" xfId="994"/>
    <cellStyle name="60% - 着色 5 2 2 2" xfId="995"/>
    <cellStyle name="60% - 着色 5 2 2 3" xfId="996"/>
    <cellStyle name="60% - 着色 5 2 3" xfId="997"/>
    <cellStyle name="60% - 着色 5 3" xfId="998"/>
    <cellStyle name="60% - 着色 5 3 2" xfId="999"/>
    <cellStyle name="60% - 着色 5 3 3" xfId="1000"/>
    <cellStyle name="60% - 着色 5 4" xfId="1001"/>
    <cellStyle name="60% - 着色 6" xfId="1002"/>
    <cellStyle name="60% - 着色 6 2" xfId="1003"/>
    <cellStyle name="60% - 着色 6 2 2" xfId="1004"/>
    <cellStyle name="60% - 着色 6 2 2 2" xfId="1005"/>
    <cellStyle name="60% - 着色 6 2 2 3" xfId="1006"/>
    <cellStyle name="60% - 着色 6 2 3" xfId="1007"/>
    <cellStyle name="60% - 着色 6 3" xfId="1008"/>
    <cellStyle name="60% - 着色 6 3 2" xfId="1009"/>
    <cellStyle name="60% - 着色 6 3 3" xfId="1010"/>
    <cellStyle name="60% - 着色 6 4" xfId="1011"/>
    <cellStyle name="Percent" xfId="1012"/>
    <cellStyle name="百分比 2" xfId="1013"/>
    <cellStyle name="百分比 2 2" xfId="1014"/>
    <cellStyle name="百分比 2 2 2" xfId="1015"/>
    <cellStyle name="百分比 2 2 2 2" xfId="1016"/>
    <cellStyle name="百分比 2 2 2 3" xfId="1017"/>
    <cellStyle name="百分比 2 2 3" xfId="1018"/>
    <cellStyle name="百分比 2 3" xfId="1019"/>
    <cellStyle name="百分比 2 3 2" xfId="1020"/>
    <cellStyle name="百分比 2 3 3" xfId="1021"/>
    <cellStyle name="百分比 2 4" xfId="1022"/>
    <cellStyle name="标题" xfId="1023"/>
    <cellStyle name="标题 1" xfId="1024"/>
    <cellStyle name="标题 1 2" xfId="1025"/>
    <cellStyle name="标题 1 2 2" xfId="1026"/>
    <cellStyle name="标题 1 2 2 2" xfId="1027"/>
    <cellStyle name="标题 1 2 2 2 2" xfId="1028"/>
    <cellStyle name="标题 1 2 2 2 3" xfId="1029"/>
    <cellStyle name="标题 1 2 2 3" xfId="1030"/>
    <cellStyle name="标题 1 2 3" xfId="1031"/>
    <cellStyle name="标题 1 2 3 2" xfId="1032"/>
    <cellStyle name="标题 1 2 3 3" xfId="1033"/>
    <cellStyle name="标题 1 2 4" xfId="1034"/>
    <cellStyle name="标题 1 3" xfId="1035"/>
    <cellStyle name="标题 1 3 2" xfId="1036"/>
    <cellStyle name="标题 1 3 2 2" xfId="1037"/>
    <cellStyle name="标题 1 3 2 2 2" xfId="1038"/>
    <cellStyle name="标题 1 3 2 2 3" xfId="1039"/>
    <cellStyle name="标题 1 3 2 3" xfId="1040"/>
    <cellStyle name="标题 1 3 3" xfId="1041"/>
    <cellStyle name="标题 1 3 3 2" xfId="1042"/>
    <cellStyle name="标题 1 3 3 3" xfId="1043"/>
    <cellStyle name="标题 1 3 4" xfId="1044"/>
    <cellStyle name="标题 1_2019年公共预算收入预算" xfId="1045"/>
    <cellStyle name="标题 2" xfId="1046"/>
    <cellStyle name="标题 2 2" xfId="1047"/>
    <cellStyle name="标题 2 2 2" xfId="1048"/>
    <cellStyle name="标题 2 2 2 2" xfId="1049"/>
    <cellStyle name="标题 2 2 2 2 2" xfId="1050"/>
    <cellStyle name="标题 2 2 2 2 3" xfId="1051"/>
    <cellStyle name="标题 2 2 2 3" xfId="1052"/>
    <cellStyle name="标题 2 2 3" xfId="1053"/>
    <cellStyle name="标题 2 2 3 2" xfId="1054"/>
    <cellStyle name="标题 2 2 3 3" xfId="1055"/>
    <cellStyle name="标题 2 2 4" xfId="1056"/>
    <cellStyle name="标题 2 3" xfId="1057"/>
    <cellStyle name="标题 2 3 2" xfId="1058"/>
    <cellStyle name="标题 2 3 2 2" xfId="1059"/>
    <cellStyle name="标题 2 3 2 2 2" xfId="1060"/>
    <cellStyle name="标题 2 3 2 2 3" xfId="1061"/>
    <cellStyle name="标题 2 3 2 3" xfId="1062"/>
    <cellStyle name="标题 2 3 3" xfId="1063"/>
    <cellStyle name="标题 2 3 3 2" xfId="1064"/>
    <cellStyle name="标题 2 3 3 3" xfId="1065"/>
    <cellStyle name="标题 2 3 4" xfId="1066"/>
    <cellStyle name="标题 2_2019年公共预算收入预算" xfId="1067"/>
    <cellStyle name="标题 3" xfId="1068"/>
    <cellStyle name="标题 3 2" xfId="1069"/>
    <cellStyle name="标题 3 2 2" xfId="1070"/>
    <cellStyle name="标题 3 2 2 2" xfId="1071"/>
    <cellStyle name="标题 3 2 2 2 2" xfId="1072"/>
    <cellStyle name="标题 3 2 2 2 3" xfId="1073"/>
    <cellStyle name="标题 3 2 2 3" xfId="1074"/>
    <cellStyle name="标题 3 2 3" xfId="1075"/>
    <cellStyle name="标题 3 2 3 2" xfId="1076"/>
    <cellStyle name="标题 3 2 3 3" xfId="1077"/>
    <cellStyle name="标题 3 2 4" xfId="1078"/>
    <cellStyle name="标题 3 3" xfId="1079"/>
    <cellStyle name="标题 3 3 2" xfId="1080"/>
    <cellStyle name="标题 3 3 2 2" xfId="1081"/>
    <cellStyle name="标题 3 3 2 2 2" xfId="1082"/>
    <cellStyle name="标题 3 3 2 2 3" xfId="1083"/>
    <cellStyle name="标题 3 3 2 3" xfId="1084"/>
    <cellStyle name="标题 3 3 3" xfId="1085"/>
    <cellStyle name="标题 3 3 3 2" xfId="1086"/>
    <cellStyle name="标题 3 3 3 3" xfId="1087"/>
    <cellStyle name="标题 3 3 4" xfId="1088"/>
    <cellStyle name="标题 3_2019年公共预算收入预算" xfId="1089"/>
    <cellStyle name="标题 4" xfId="1090"/>
    <cellStyle name="标题 4 2" xfId="1091"/>
    <cellStyle name="标题 4 2 2" xfId="1092"/>
    <cellStyle name="标题 4 2 2 2" xfId="1093"/>
    <cellStyle name="标题 4 2 2 2 2" xfId="1094"/>
    <cellStyle name="标题 4 2 2 2 3" xfId="1095"/>
    <cellStyle name="标题 4 2 2 3" xfId="1096"/>
    <cellStyle name="标题 4 2 3" xfId="1097"/>
    <cellStyle name="标题 4 2 3 2" xfId="1098"/>
    <cellStyle name="标题 4 2 3 3" xfId="1099"/>
    <cellStyle name="标题 4 2 4" xfId="1100"/>
    <cellStyle name="标题 4 3" xfId="1101"/>
    <cellStyle name="标题 4 3 2" xfId="1102"/>
    <cellStyle name="标题 4 3 2 2" xfId="1103"/>
    <cellStyle name="标题 4 3 2 2 2" xfId="1104"/>
    <cellStyle name="标题 4 3 2 2 3" xfId="1105"/>
    <cellStyle name="标题 4 3 2 3" xfId="1106"/>
    <cellStyle name="标题 4 3 3" xfId="1107"/>
    <cellStyle name="标题 4 3 3 2" xfId="1108"/>
    <cellStyle name="标题 4 3 3 3" xfId="1109"/>
    <cellStyle name="标题 4 3 4" xfId="1110"/>
    <cellStyle name="标题 4_2019年公共预算收入预算" xfId="1111"/>
    <cellStyle name="标题 5" xfId="1112"/>
    <cellStyle name="标题 5 2" xfId="1113"/>
    <cellStyle name="标题 5 2 2" xfId="1114"/>
    <cellStyle name="标题 5 2 2 2" xfId="1115"/>
    <cellStyle name="标题 5 2 2 3" xfId="1116"/>
    <cellStyle name="标题 5 2 3" xfId="1117"/>
    <cellStyle name="标题 5 3" xfId="1118"/>
    <cellStyle name="标题 5 3 2" xfId="1119"/>
    <cellStyle name="标题 5 3 3" xfId="1120"/>
    <cellStyle name="标题 5 4" xfId="1121"/>
    <cellStyle name="标题 6" xfId="1122"/>
    <cellStyle name="标题 6 2" xfId="1123"/>
    <cellStyle name="标题 6 2 2" xfId="1124"/>
    <cellStyle name="标题 6 2 2 2" xfId="1125"/>
    <cellStyle name="标题 6 2 2 3" xfId="1126"/>
    <cellStyle name="标题 6 2 3" xfId="1127"/>
    <cellStyle name="标题 6 3" xfId="1128"/>
    <cellStyle name="标题 6 3 2" xfId="1129"/>
    <cellStyle name="标题 6 3 3" xfId="1130"/>
    <cellStyle name="标题 6 4" xfId="1131"/>
    <cellStyle name="标题_2018年预算项目申报表(2月5日新）" xfId="1132"/>
    <cellStyle name="差" xfId="1133"/>
    <cellStyle name="差 2" xfId="1134"/>
    <cellStyle name="差 2 2" xfId="1135"/>
    <cellStyle name="差 2 2 2" xfId="1136"/>
    <cellStyle name="差 2 2 2 2" xfId="1137"/>
    <cellStyle name="差 2 2 2 3" xfId="1138"/>
    <cellStyle name="差 2 2 3" xfId="1139"/>
    <cellStyle name="差 2 3" xfId="1140"/>
    <cellStyle name="差 2 3 2" xfId="1141"/>
    <cellStyle name="差 2 3 3" xfId="1142"/>
    <cellStyle name="差 2 4" xfId="1143"/>
    <cellStyle name="差 3" xfId="1144"/>
    <cellStyle name="差 3 2" xfId="1145"/>
    <cellStyle name="差 3 2 2" xfId="1146"/>
    <cellStyle name="差 3 2 2 2" xfId="1147"/>
    <cellStyle name="差 3 2 2 3" xfId="1148"/>
    <cellStyle name="差 3 2 3" xfId="1149"/>
    <cellStyle name="差 3 3" xfId="1150"/>
    <cellStyle name="差 3 3 2" xfId="1151"/>
    <cellStyle name="差 3 3 3" xfId="1152"/>
    <cellStyle name="差 3 4" xfId="1153"/>
    <cellStyle name="差 4" xfId="1154"/>
    <cellStyle name="差 4 2" xfId="1155"/>
    <cellStyle name="差 4 2 2" xfId="1156"/>
    <cellStyle name="差 4 2 2 2" xfId="1157"/>
    <cellStyle name="差 4 2 2 3" xfId="1158"/>
    <cellStyle name="差 4 2 3" xfId="1159"/>
    <cellStyle name="差 4 3" xfId="1160"/>
    <cellStyle name="差 4 3 2" xfId="1161"/>
    <cellStyle name="差 4 3 3" xfId="1162"/>
    <cellStyle name="差 4 4" xfId="1163"/>
    <cellStyle name="差 5" xfId="1164"/>
    <cellStyle name="差 5 2" xfId="1165"/>
    <cellStyle name="差 5 2 2" xfId="1166"/>
    <cellStyle name="差 5 2 2 2" xfId="1167"/>
    <cellStyle name="差 5 2 2 3" xfId="1168"/>
    <cellStyle name="差 5 2 3" xfId="1169"/>
    <cellStyle name="差 5 3" xfId="1170"/>
    <cellStyle name="差 5 3 2" xfId="1171"/>
    <cellStyle name="差 5 3 3" xfId="1172"/>
    <cellStyle name="差 5 4" xfId="1173"/>
    <cellStyle name="差_2016年公共财政收支决算总表表三" xfId="1174"/>
    <cellStyle name="差_2016年公共财政收支决算总表表三 2" xfId="1175"/>
    <cellStyle name="差_2016年公共财政收支决算总表表三 2 2" xfId="1176"/>
    <cellStyle name="差_2016年公共财政收支决算总表表三 2 2 2" xfId="1177"/>
    <cellStyle name="差_2016年公共财政收支决算总表表三 2 2 3" xfId="1178"/>
    <cellStyle name="差_2016年公共财政收支决算总表表三 2 3" xfId="1179"/>
    <cellStyle name="差_2016年公共财政收支决算总表表三 3" xfId="1180"/>
    <cellStyle name="差_2016年公共财政收支决算总表表三 3 2" xfId="1181"/>
    <cellStyle name="差_2016年公共财政收支决算总表表三 3 3" xfId="1182"/>
    <cellStyle name="差_2016年公共财政收支决算总表表三 4" xfId="1183"/>
    <cellStyle name="差_2017年预算债券安排重点工程支出情况" xfId="1184"/>
    <cellStyle name="差_2017年预算债券安排重点工程支出情况 2" xfId="1185"/>
    <cellStyle name="差_2017年预算债券安排重点工程支出情况 2 2" xfId="1186"/>
    <cellStyle name="差_2017年预算债券安排重点工程支出情况 2 2 2" xfId="1187"/>
    <cellStyle name="差_2017年预算债券安排重点工程支出情况 2 2 3" xfId="1188"/>
    <cellStyle name="差_2017年预算债券安排重点工程支出情况 2 3" xfId="1189"/>
    <cellStyle name="差_2017年预算债券安排重点工程支出情况 3" xfId="1190"/>
    <cellStyle name="差_2017年预算债券安排重点工程支出情况 3 2" xfId="1191"/>
    <cellStyle name="差_2017年预算债券安排重点工程支出情况 3 3" xfId="1192"/>
    <cellStyle name="差_2017年预算债券安排重点工程支出情况 4" xfId="1193"/>
    <cellStyle name="差_2018年部门预算项目支出申报表" xfId="1194"/>
    <cellStyle name="差_2018年部门预算项目支出申报表 2" xfId="1195"/>
    <cellStyle name="差_2018年部门预算项目支出申报表 2 2" xfId="1196"/>
    <cellStyle name="差_2018年部门预算项目支出申报表 2 2 2" xfId="1197"/>
    <cellStyle name="差_2018年部门预算项目支出申报表 2 2 3" xfId="1198"/>
    <cellStyle name="差_2018年部门预算项目支出申报表 2 3" xfId="1199"/>
    <cellStyle name="差_2018年部门预算项目支出申报表 3" xfId="1200"/>
    <cellStyle name="差_2018年部门预算项目支出申报表 3 2" xfId="1201"/>
    <cellStyle name="差_2018年部门预算项目支出申报表 3 3" xfId="1202"/>
    <cellStyle name="差_2018年部门预算项目支出申报表 4" xfId="1203"/>
    <cellStyle name="差_2018年预算（A3幅面）" xfId="1204"/>
    <cellStyle name="差_2018年预算（A3幅面） 2" xfId="1205"/>
    <cellStyle name="差_2018年预算（A3幅面） 2 2" xfId="1206"/>
    <cellStyle name="差_2018年预算（A3幅面） 2 2 2" xfId="1207"/>
    <cellStyle name="差_2018年预算（A3幅面） 2 2 3" xfId="1208"/>
    <cellStyle name="差_2018年预算（A3幅面） 2 3" xfId="1209"/>
    <cellStyle name="差_2018年预算（A3幅面） 3" xfId="1210"/>
    <cellStyle name="差_2018年预算（A3幅面） 3 2" xfId="1211"/>
    <cellStyle name="差_2018年预算（A3幅面） 3 3" xfId="1212"/>
    <cellStyle name="差_2018年预算（A3幅面） 4" xfId="1213"/>
    <cellStyle name="差_2018年预算（A3幅面0313）" xfId="1214"/>
    <cellStyle name="差_2018年预算（A3幅面0313）_1预算汇总1227" xfId="1215"/>
    <cellStyle name="差_2018年预算（A3幅面0313）_2020预留" xfId="1216"/>
    <cellStyle name="差_2018年预算（A3幅面0313）_2020总预算" xfId="1217"/>
    <cellStyle name="差_2018年预算（A3幅面0327）" xfId="1218"/>
    <cellStyle name="差_2018年预算（A3幅面0327） 2" xfId="1219"/>
    <cellStyle name="差_2018年预算（A3幅面0327） 2 2" xfId="1220"/>
    <cellStyle name="差_2018年预算（A3幅面0327） 2 2 2" xfId="1221"/>
    <cellStyle name="差_2018年预算（A3幅面0327） 2 2 3" xfId="1222"/>
    <cellStyle name="差_2018年预算（A3幅面0327） 2 3" xfId="1223"/>
    <cellStyle name="差_2018年预算（A3幅面0327） 3" xfId="1224"/>
    <cellStyle name="差_2018年预算（A3幅面0327） 3 2" xfId="1225"/>
    <cellStyle name="差_2018年预算（A3幅面0327） 3 3" xfId="1226"/>
    <cellStyle name="差_2018年预算（A3幅面0327） 4" xfId="1227"/>
    <cellStyle name="差_2018年预算项目申报表(2月5日新）" xfId="1228"/>
    <cellStyle name="差_2018年预算项目申报表(2月5日新） 2" xfId="1229"/>
    <cellStyle name="差_2018年预算项目申报表(2月5日新） 2 2" xfId="1230"/>
    <cellStyle name="差_2018年预算项目申报表(2月5日新） 2 2 2" xfId="1231"/>
    <cellStyle name="差_2018年预算项目申报表(2月5日新） 2 2 3" xfId="1232"/>
    <cellStyle name="差_2018年预算项目申报表(2月5日新） 2 3" xfId="1233"/>
    <cellStyle name="差_2018年预算项目申报表(2月5日新） 3" xfId="1234"/>
    <cellStyle name="差_2018年预算项目申报表(2月5日新） 3 2" xfId="1235"/>
    <cellStyle name="差_2018年预算项目申报表(2月5日新） 3 3" xfId="1236"/>
    <cellStyle name="差_2018年预算项目申报表(2月5日新） 4" xfId="1237"/>
    <cellStyle name="差_2019年公共预算收入预算" xfId="1238"/>
    <cellStyle name="差_2019年县级项目申报表0106" xfId="1239"/>
    <cellStyle name="差_2019年县级项目申报表0106_2019年财政收支预算表01091" xfId="1240"/>
    <cellStyle name="差_2019年县级项目申报表0106_Book5" xfId="1241"/>
    <cellStyle name="差_2019年县级项目申报表0106_建设项目按进度分类情况汇总表 " xfId="1242"/>
    <cellStyle name="差_2019年总预算 -最终基础数字" xfId="1243"/>
    <cellStyle name="差_2021年预算（下发县市）" xfId="1244"/>
    <cellStyle name="差_Book2" xfId="1245"/>
    <cellStyle name="差_Book2 2" xfId="1246"/>
    <cellStyle name="差_Book2 2 2" xfId="1247"/>
    <cellStyle name="差_Book2 2 2 2" xfId="1248"/>
    <cellStyle name="差_Book2 2 2 3" xfId="1249"/>
    <cellStyle name="差_Book2 2 3" xfId="1250"/>
    <cellStyle name="差_Book2 3" xfId="1251"/>
    <cellStyle name="差_Book2 3 2" xfId="1252"/>
    <cellStyle name="差_Book2 3 3" xfId="1253"/>
    <cellStyle name="差_Book2 4" xfId="1254"/>
    <cellStyle name="差_行政政法股2019年县级部门预算项目支出申报表（新）" xfId="1255"/>
    <cellStyle name="差_行政政法股2019年县级部门预算项目支出申报表（新）_2019年财政收支预算表01091" xfId="1256"/>
    <cellStyle name="差_行政政法股2019年县级部门预算项目支出申报表（新）_Book5" xfId="1257"/>
    <cellStyle name="差_行政政法股2019年县级部门预算项目支出申报表（新）_建设项目按进度分类情况汇总表 " xfId="1258"/>
    <cellStyle name="差_稷山2017年地方财政预算表(一审)" xfId="1259"/>
    <cellStyle name="差_建一股2018年部门预算项目支出申报表" xfId="1260"/>
    <cellStyle name="差_建一股2018年部门预算项目支出申报表 2" xfId="1261"/>
    <cellStyle name="差_建一股2018年部门预算项目支出申报表 2 2" xfId="1262"/>
    <cellStyle name="差_建一股2018年部门预算项目支出申报表 2 2 2" xfId="1263"/>
    <cellStyle name="差_建一股2018年部门预算项目支出申报表 2 2 3" xfId="1264"/>
    <cellStyle name="差_建一股2018年部门预算项目支出申报表 2 3" xfId="1265"/>
    <cellStyle name="差_建一股2018年部门预算项目支出申报表 3" xfId="1266"/>
    <cellStyle name="差_建一股2018年部门预算项目支出申报表 3 2" xfId="1267"/>
    <cellStyle name="差_建一股2018年部门预算项目支出申报表 3 3" xfId="1268"/>
    <cellStyle name="差_建一股2018年部门预算项目支出申报表 4" xfId="1269"/>
    <cellStyle name="差_教科文2018年部门预算项目支出申报表" xfId="1270"/>
    <cellStyle name="差_教科文2018年部门预算项目支出申报表 2" xfId="1271"/>
    <cellStyle name="差_教科文2018年部门预算项目支出申报表 2 2" xfId="1272"/>
    <cellStyle name="差_教科文2018年部门预算项目支出申报表 2 2 2" xfId="1273"/>
    <cellStyle name="差_教科文2018年部门预算项目支出申报表 2 2 3" xfId="1274"/>
    <cellStyle name="差_教科文2018年部门预算项目支出申报表 2 3" xfId="1275"/>
    <cellStyle name="差_教科文2018年部门预算项目支出申报表 3" xfId="1276"/>
    <cellStyle name="差_教科文2018年部门预算项目支出申报表 3 2" xfId="1277"/>
    <cellStyle name="差_教科文2018年部门预算项目支出申报表 3 3" xfId="1278"/>
    <cellStyle name="差_教科文2018年部门预算项目支出申报表 4" xfId="1279"/>
    <cellStyle name="差_教科文2019年项目申报表" xfId="1280"/>
    <cellStyle name="差_教科文2019年项目申报表_1预算汇总1227" xfId="1281"/>
    <cellStyle name="差_教科文2019年项目申报表_2019年财政收支预算表01091" xfId="1282"/>
    <cellStyle name="差_教科文2019年项目申报表_2019年财政收支预算表0116" xfId="1283"/>
    <cellStyle name="差_教科文2019年项目申报表_2020预留" xfId="1284"/>
    <cellStyle name="差_教科文2019年项目申报表_2020总预算" xfId="1285"/>
    <cellStyle name="差_教科文2019年项目申报表_Book5" xfId="1286"/>
    <cellStyle name="差_教科文2019年项目申报表_建设项目按进度分类情况汇总表 " xfId="1287"/>
    <cellStyle name="差_经建二股2018年部门预算项目支出申报表" xfId="1288"/>
    <cellStyle name="差_经建二股2018年部门预算项目支出申报表 2" xfId="1289"/>
    <cellStyle name="差_经建二股2018年部门预算项目支出申报表 2 2" xfId="1290"/>
    <cellStyle name="差_经建二股2018年部门预算项目支出申报表 2 2 2" xfId="1291"/>
    <cellStyle name="差_经建二股2018年部门预算项目支出申报表 2 2 3" xfId="1292"/>
    <cellStyle name="差_经建二股2018年部门预算项目支出申报表 2 3" xfId="1293"/>
    <cellStyle name="差_经建二股2018年部门预算项目支出申报表 3" xfId="1294"/>
    <cellStyle name="差_经建二股2018年部门预算项目支出申报表 3 2" xfId="1295"/>
    <cellStyle name="差_经建二股2018年部门预算项目支出申报表 3 3" xfId="1296"/>
    <cellStyle name="差_经建二股2018年部门预算项目支出申报表 4" xfId="1297"/>
    <cellStyle name="差_经建二股2019年县级项目申报表0106 2019.1.6" xfId="1298"/>
    <cellStyle name="差_经建二股2019年县级项目申报表0106 2019.1.6_2019年财政收支预算表01091" xfId="1299"/>
    <cellStyle name="差_经建二股2019年县级项目申报表0106 2019.1.6_Book5" xfId="1300"/>
    <cellStyle name="差_经建二股2019年县级项目申报表0106 2019.1.6_建设项目按进度分类情况汇总表 " xfId="1301"/>
    <cellStyle name="差_临猗县2016年新增专项债券项目申报情况表" xfId="1302"/>
    <cellStyle name="差_临猗县2016年新增专项债券项目申报情况表 2" xfId="1303"/>
    <cellStyle name="差_临猗县2016年新增专项债券项目申报情况表 2 2" xfId="1304"/>
    <cellStyle name="差_临猗县2016年新增专项债券项目申报情况表 2 2 2" xfId="1305"/>
    <cellStyle name="差_临猗县2016年新增专项债券项目申报情况表 2 2 2 2" xfId="1306"/>
    <cellStyle name="差_临猗县2016年新增专项债券项目申报情况表 2 2 2 3" xfId="1307"/>
    <cellStyle name="差_临猗县2016年新增专项债券项目申报情况表 2 2 3" xfId="1308"/>
    <cellStyle name="差_临猗县2016年新增专项债券项目申报情况表 2 3" xfId="1309"/>
    <cellStyle name="差_临猗县2016年新增专项债券项目申报情况表 2 3 2" xfId="1310"/>
    <cellStyle name="差_临猗县2016年新增专项债券项目申报情况表 2 3 3" xfId="1311"/>
    <cellStyle name="差_临猗县2016年新增专项债券项目申报情况表 2 4" xfId="1312"/>
    <cellStyle name="差_临猗县2016年新增专项债券项目申报情况表 2_2018年预算（A3幅面）" xfId="1313"/>
    <cellStyle name="差_临猗县2016年新增专项债券项目申报情况表 2_2018年预算（A3幅面） 2" xfId="1314"/>
    <cellStyle name="差_临猗县2016年新增专项债券项目申报情况表 2_2018年预算（A3幅面） 2 2" xfId="1315"/>
    <cellStyle name="差_临猗县2016年新增专项债券项目申报情况表 2_2018年预算（A3幅面） 2 2 2" xfId="1316"/>
    <cellStyle name="差_临猗县2016年新增专项债券项目申报情况表 2_2018年预算（A3幅面） 2 2 3" xfId="1317"/>
    <cellStyle name="差_临猗县2016年新增专项债券项目申报情况表 2_2018年预算（A3幅面） 2 3" xfId="1318"/>
    <cellStyle name="差_临猗县2016年新增专项债券项目申报情况表 2_2018年预算（A3幅面） 3" xfId="1319"/>
    <cellStyle name="差_临猗县2016年新增专项债券项目申报情况表 2_2018年预算（A3幅面） 3 2" xfId="1320"/>
    <cellStyle name="差_临猗县2016年新增专项债券项目申报情况表 2_2018年预算（A3幅面） 3 3" xfId="1321"/>
    <cellStyle name="差_临猗县2016年新增专项债券项目申报情况表 2_2018年预算（A3幅面） 4" xfId="1322"/>
    <cellStyle name="差_临猗县2016年新增专项债券项目申报情况表 2_2018年预算（A3幅面0313）" xfId="1323"/>
    <cellStyle name="差_临猗县2016年新增专项债券项目申报情况表 2_2018年预算（A3幅面0313）_1预算汇总1227" xfId="1324"/>
    <cellStyle name="差_临猗县2016年新增专项债券项目申报情况表 2_2018年预算（A3幅面0313）_2020预留" xfId="1325"/>
    <cellStyle name="差_临猗县2016年新增专项债券项目申报情况表 2_2018年预算（A3幅面0313）_2020总预算" xfId="1326"/>
    <cellStyle name="差_临猗县2016年新增专项债券项目申报情况表 2_2018年预算（A3幅面0327）" xfId="1327"/>
    <cellStyle name="差_临猗县2016年新增专项债券项目申报情况表 2_2018年预算（A3幅面0327） 2" xfId="1328"/>
    <cellStyle name="差_临猗县2016年新增专项债券项目申报情况表 2_2018年预算（A3幅面0327） 2 2" xfId="1329"/>
    <cellStyle name="差_临猗县2016年新增专项债券项目申报情况表 2_2018年预算（A3幅面0327） 2 2 2" xfId="1330"/>
    <cellStyle name="差_临猗县2016年新增专项债券项目申报情况表 2_2018年预算（A3幅面0327） 2 2 3" xfId="1331"/>
    <cellStyle name="差_临猗县2016年新增专项债券项目申报情况表 2_2018年预算（A3幅面0327） 2 3" xfId="1332"/>
    <cellStyle name="差_临猗县2016年新增专项债券项目申报情况表 2_2018年预算（A3幅面0327） 3" xfId="1333"/>
    <cellStyle name="差_临猗县2016年新增专项债券项目申报情况表 2_2018年预算（A3幅面0327） 3 2" xfId="1334"/>
    <cellStyle name="差_临猗县2016年新增专项债券项目申报情况表 2_2018年预算（A3幅面0327） 3 3" xfId="1335"/>
    <cellStyle name="差_临猗县2016年新增专项债券项目申报情况表 2_2018年预算（A3幅面0327） 4" xfId="1336"/>
    <cellStyle name="差_临猗县2016年新增专项债券项目申报情况表 3" xfId="1337"/>
    <cellStyle name="差_临猗县2016年新增专项债券项目申报情况表 3 2" xfId="1338"/>
    <cellStyle name="差_临猗县2016年新增专项债券项目申报情况表 3 2 2" xfId="1339"/>
    <cellStyle name="差_临猗县2016年新增专项债券项目申报情况表 3 2 2 2" xfId="1340"/>
    <cellStyle name="差_临猗县2016年新增专项债券项目申报情况表 3 2 2 3" xfId="1341"/>
    <cellStyle name="差_临猗县2016年新增专项债券项目申报情况表 3 2 3" xfId="1342"/>
    <cellStyle name="差_临猗县2016年新增专项债券项目申报情况表 3 3" xfId="1343"/>
    <cellStyle name="差_临猗县2016年新增专项债券项目申报情况表 3 3 2" xfId="1344"/>
    <cellStyle name="差_临猗县2016年新增专项债券项目申报情况表 3 3 3" xfId="1345"/>
    <cellStyle name="差_临猗县2016年新增专项债券项目申报情况表 3 4" xfId="1346"/>
    <cellStyle name="差_临猗县2016年新增专项债券项目申报情况表 3_2018年预算（A3幅面）" xfId="1347"/>
    <cellStyle name="差_临猗县2016年新增专项债券项目申报情况表 3_2018年预算（A3幅面） 2" xfId="1348"/>
    <cellStyle name="差_临猗县2016年新增专项债券项目申报情况表 3_2018年预算（A3幅面） 2 2" xfId="1349"/>
    <cellStyle name="差_临猗县2016年新增专项债券项目申报情况表 3_2018年预算（A3幅面） 2 2 2" xfId="1350"/>
    <cellStyle name="差_临猗县2016年新增专项债券项目申报情况表 3_2018年预算（A3幅面） 2 2 3" xfId="1351"/>
    <cellStyle name="差_临猗县2016年新增专项债券项目申报情况表 3_2018年预算（A3幅面） 2 3" xfId="1352"/>
    <cellStyle name="差_临猗县2016年新增专项债券项目申报情况表 3_2018年预算（A3幅面） 3" xfId="1353"/>
    <cellStyle name="差_临猗县2016年新增专项债券项目申报情况表 3_2018年预算（A3幅面） 3 2" xfId="1354"/>
    <cellStyle name="差_临猗县2016年新增专项债券项目申报情况表 3_2018年预算（A3幅面） 3 3" xfId="1355"/>
    <cellStyle name="差_临猗县2016年新增专项债券项目申报情况表 3_2018年预算（A3幅面） 4" xfId="1356"/>
    <cellStyle name="差_临猗县2016年新增专项债券项目申报情况表 3_2018年预算（A3幅面0313）" xfId="1357"/>
    <cellStyle name="差_临猗县2016年新增专项债券项目申报情况表 3_2018年预算（A3幅面0313）_1预算汇总1227" xfId="1358"/>
    <cellStyle name="差_临猗县2016年新增专项债券项目申报情况表 3_2018年预算（A3幅面0313）_2020预留" xfId="1359"/>
    <cellStyle name="差_临猗县2016年新增专项债券项目申报情况表 3_2018年预算（A3幅面0313）_2020总预算" xfId="1360"/>
    <cellStyle name="差_临猗县2016年新增专项债券项目申报情况表 3_2018年预算（A3幅面0327）" xfId="1361"/>
    <cellStyle name="差_临猗县2016年新增专项债券项目申报情况表 3_2018年预算（A3幅面0327） 2" xfId="1362"/>
    <cellStyle name="差_临猗县2016年新增专项债券项目申报情况表 3_2018年预算（A3幅面0327） 2 2" xfId="1363"/>
    <cellStyle name="差_临猗县2016年新增专项债券项目申报情况表 3_2018年预算（A3幅面0327） 2 2 2" xfId="1364"/>
    <cellStyle name="差_临猗县2016年新增专项债券项目申报情况表 3_2018年预算（A3幅面0327） 2 2 3" xfId="1365"/>
    <cellStyle name="差_临猗县2016年新增专项债券项目申报情况表 3_2018年预算（A3幅面0327） 2 3" xfId="1366"/>
    <cellStyle name="差_临猗县2016年新增专项债券项目申报情况表 3_2018年预算（A3幅面0327） 3" xfId="1367"/>
    <cellStyle name="差_临猗县2016年新增专项债券项目申报情况表 3_2018年预算（A3幅面0327） 3 2" xfId="1368"/>
    <cellStyle name="差_临猗县2016年新增专项债券项目申报情况表 3_2018年预算（A3幅面0327） 3 3" xfId="1369"/>
    <cellStyle name="差_临猗县2016年新增专项债券项目申报情况表 3_2018年预算（A3幅面0327） 4" xfId="1370"/>
    <cellStyle name="差_临猗县2016年新增专项债券项目申报情况表 4" xfId="1371"/>
    <cellStyle name="差_临猗县2016年新增专项债券项目申报情况表 4 2" xfId="1372"/>
    <cellStyle name="差_临猗县2016年新增专项债券项目申报情况表 4 2 2" xfId="1373"/>
    <cellStyle name="差_临猗县2016年新增专项债券项目申报情况表 4 2 3" xfId="1374"/>
    <cellStyle name="差_临猗县2016年新增专项债券项目申报情况表 4 3" xfId="1375"/>
    <cellStyle name="差_临猗县2016年新增专项债券项目申报情况表 5" xfId="1376"/>
    <cellStyle name="差_临猗县2016年新增专项债券项目申报情况表 5 2" xfId="1377"/>
    <cellStyle name="差_临猗县2016年新增专项债券项目申报情况表 5 3" xfId="1378"/>
    <cellStyle name="差_临猗县2016年新增专项债券项目申报情况表 6" xfId="1379"/>
    <cellStyle name="差_临猗县2016年新增专项债券项目申报情况表_2018年预算（A3幅面）" xfId="1380"/>
    <cellStyle name="差_临猗县2016年新增专项债券项目申报情况表_2018年预算（A3幅面） 2" xfId="1381"/>
    <cellStyle name="差_临猗县2016年新增专项债券项目申报情况表_2018年预算（A3幅面） 2 2" xfId="1382"/>
    <cellStyle name="差_临猗县2016年新增专项债券项目申报情况表_2018年预算（A3幅面） 2 2 2" xfId="1383"/>
    <cellStyle name="差_临猗县2016年新增专项债券项目申报情况表_2018年预算（A3幅面） 2 2 3" xfId="1384"/>
    <cellStyle name="差_临猗县2016年新增专项债券项目申报情况表_2018年预算（A3幅面） 2 3" xfId="1385"/>
    <cellStyle name="差_临猗县2016年新增专项债券项目申报情况表_2018年预算（A3幅面） 3" xfId="1386"/>
    <cellStyle name="差_临猗县2016年新增专项债券项目申报情况表_2018年预算（A3幅面） 3 2" xfId="1387"/>
    <cellStyle name="差_临猗县2016年新增专项债券项目申报情况表_2018年预算（A3幅面） 3 3" xfId="1388"/>
    <cellStyle name="差_临猗县2016年新增专项债券项目申报情况表_2018年预算（A3幅面） 4" xfId="1389"/>
    <cellStyle name="差_临猗县2016年新增专项债券项目申报情况表_2018年预算（A3幅面0313）" xfId="1390"/>
    <cellStyle name="差_临猗县2016年新增专项债券项目申报情况表_2018年预算（A3幅面0313）_1预算汇总1227" xfId="1391"/>
    <cellStyle name="差_临猗县2016年新增专项债券项目申报情况表_2018年预算（A3幅面0313）_2020预留" xfId="1392"/>
    <cellStyle name="差_临猗县2016年新增专项债券项目申报情况表_2018年预算（A3幅面0313）_2020总预算" xfId="1393"/>
    <cellStyle name="差_临猗县2016年新增专项债券项目申报情况表_2018年预算（A3幅面0327）" xfId="1394"/>
    <cellStyle name="差_临猗县2016年新增专项债券项目申报情况表_2018年预算（A3幅面0327） 2" xfId="1395"/>
    <cellStyle name="差_临猗县2016年新增专项债券项目申报情况表_2018年预算（A3幅面0327） 2 2" xfId="1396"/>
    <cellStyle name="差_临猗县2016年新增专项债券项目申报情况表_2018年预算（A3幅面0327） 2 2 2" xfId="1397"/>
    <cellStyle name="差_临猗县2016年新增专项债券项目申报情况表_2018年预算（A3幅面0327） 2 2 3" xfId="1398"/>
    <cellStyle name="差_临猗县2016年新增专项债券项目申报情况表_2018年预算（A3幅面0327） 2 3" xfId="1399"/>
    <cellStyle name="差_临猗县2016年新增专项债券项目申报情况表_2018年预算（A3幅面0327） 3" xfId="1400"/>
    <cellStyle name="差_临猗县2016年新增专项债券项目申报情况表_2018年预算（A3幅面0327） 3 2" xfId="1401"/>
    <cellStyle name="差_临猗县2016年新增专项债券项目申报情况表_2018年预算（A3幅面0327） 3 3" xfId="1402"/>
    <cellStyle name="差_临猗县2016年新增专项债券项目申报情况表_2018年预算（A3幅面0327） 4" xfId="1403"/>
    <cellStyle name="差_临猗县2019年地方财政预算表--市发县--审核模版（使用此模版上报）" xfId="1404"/>
    <cellStyle name="差_农业2017项目明细表" xfId="1405"/>
    <cellStyle name="差_农业2017项目明细表 2" xfId="1406"/>
    <cellStyle name="差_农业2017项目明细表 2 2" xfId="1407"/>
    <cellStyle name="差_农业2017项目明细表 2 2 2" xfId="1408"/>
    <cellStyle name="差_农业2017项目明细表 2 2 2 2" xfId="1409"/>
    <cellStyle name="差_农业2017项目明细表 2 2 2 3" xfId="1410"/>
    <cellStyle name="差_农业2017项目明细表 2 2 3" xfId="1411"/>
    <cellStyle name="差_农业2017项目明细表 2 3" xfId="1412"/>
    <cellStyle name="差_农业2017项目明细表 2 3 2" xfId="1413"/>
    <cellStyle name="差_农业2017项目明细表 2 3 3" xfId="1414"/>
    <cellStyle name="差_农业2017项目明细表 2 4" xfId="1415"/>
    <cellStyle name="差_农业2017项目明细表 3" xfId="1416"/>
    <cellStyle name="差_农业2017项目明细表 3 2" xfId="1417"/>
    <cellStyle name="差_农业2017项目明细表 3 2 2" xfId="1418"/>
    <cellStyle name="差_农业2017项目明细表 3 2 2 2" xfId="1419"/>
    <cellStyle name="差_农业2017项目明细表 3 2 2 3" xfId="1420"/>
    <cellStyle name="差_农业2017项目明细表 3 2 3" xfId="1421"/>
    <cellStyle name="差_农业2017项目明细表 3 3" xfId="1422"/>
    <cellStyle name="差_农业2017项目明细表 3 3 2" xfId="1423"/>
    <cellStyle name="差_农业2017项目明细表 3 3 3" xfId="1424"/>
    <cellStyle name="差_农业2017项目明细表 3 4" xfId="1425"/>
    <cellStyle name="差_农业2017项目明细表 4" xfId="1426"/>
    <cellStyle name="差_农业2017项目明细表 4 2" xfId="1427"/>
    <cellStyle name="差_农业2017项目明细表 4 2 2" xfId="1428"/>
    <cellStyle name="差_农业2017项目明细表 4 2 3" xfId="1429"/>
    <cellStyle name="差_农业2017项目明细表 4 3" xfId="1430"/>
    <cellStyle name="差_农业2017项目明细表 5" xfId="1431"/>
    <cellStyle name="差_农业2017项目明细表 5 2" xfId="1432"/>
    <cellStyle name="差_农业2017项目明细表 5 3" xfId="1433"/>
    <cellStyle name="差_农业2017项目明细表 6" xfId="1434"/>
    <cellStyle name="差_农业股2017项目" xfId="1435"/>
    <cellStyle name="差_农业股2017项目 2" xfId="1436"/>
    <cellStyle name="差_农业股2017项目 2 2" xfId="1437"/>
    <cellStyle name="差_农业股2017项目 2 2 2" xfId="1438"/>
    <cellStyle name="差_农业股2017项目 2 2 2 2" xfId="1439"/>
    <cellStyle name="差_农业股2017项目 2 2 2 3" xfId="1440"/>
    <cellStyle name="差_农业股2017项目 2 2 3" xfId="1441"/>
    <cellStyle name="差_农业股2017项目 2 3" xfId="1442"/>
    <cellStyle name="差_农业股2017项目 2 3 2" xfId="1443"/>
    <cellStyle name="差_农业股2017项目 2 3 3" xfId="1444"/>
    <cellStyle name="差_农业股2017项目 2 4" xfId="1445"/>
    <cellStyle name="差_农业股2017项目 3" xfId="1446"/>
    <cellStyle name="差_农业股2017项目 3 2" xfId="1447"/>
    <cellStyle name="差_农业股2017项目 3 2 2" xfId="1448"/>
    <cellStyle name="差_农业股2017项目 3 2 2 2" xfId="1449"/>
    <cellStyle name="差_农业股2017项目 3 2 2 3" xfId="1450"/>
    <cellStyle name="差_农业股2017项目 3 2 3" xfId="1451"/>
    <cellStyle name="差_农业股2017项目 3 3" xfId="1452"/>
    <cellStyle name="差_农业股2017项目 3 3 2" xfId="1453"/>
    <cellStyle name="差_农业股2017项目 3 3 3" xfId="1454"/>
    <cellStyle name="差_农业股2017项目 3 4" xfId="1455"/>
    <cellStyle name="差_农业股2017项目 4" xfId="1456"/>
    <cellStyle name="差_农业股2017项目 4 2" xfId="1457"/>
    <cellStyle name="差_农业股2017项目 4 2 2" xfId="1458"/>
    <cellStyle name="差_农业股2017项目 4 2 3" xfId="1459"/>
    <cellStyle name="差_农业股2017项目 4 3" xfId="1460"/>
    <cellStyle name="差_农业股2017项目 5" xfId="1461"/>
    <cellStyle name="差_农业股2017项目 5 2" xfId="1462"/>
    <cellStyle name="差_农业股2017项目 5 3" xfId="1463"/>
    <cellStyle name="差_农业股2017项目 6" xfId="1464"/>
    <cellStyle name="差_农业股2017项目明细表（13号）" xfId="1465"/>
    <cellStyle name="差_农业股2017项目明细表（13号） 2" xfId="1466"/>
    <cellStyle name="差_农业股2017项目明细表（13号） 2 2" xfId="1467"/>
    <cellStyle name="差_农业股2017项目明细表（13号） 2 2 2" xfId="1468"/>
    <cellStyle name="差_农业股2017项目明细表（13号） 2 2 2 2" xfId="1469"/>
    <cellStyle name="差_农业股2017项目明细表（13号） 2 2 2 3" xfId="1470"/>
    <cellStyle name="差_农业股2017项目明细表（13号） 2 2 3" xfId="1471"/>
    <cellStyle name="差_农业股2017项目明细表（13号） 2 3" xfId="1472"/>
    <cellStyle name="差_农业股2017项目明细表（13号） 2 3 2" xfId="1473"/>
    <cellStyle name="差_农业股2017项目明细表（13号） 2 3 3" xfId="1474"/>
    <cellStyle name="差_农业股2017项目明细表（13号） 2 4" xfId="1475"/>
    <cellStyle name="差_农业股2017项目明细表（13号） 3" xfId="1476"/>
    <cellStyle name="差_农业股2017项目明细表（13号） 3 2" xfId="1477"/>
    <cellStyle name="差_农业股2017项目明细表（13号） 3 2 2" xfId="1478"/>
    <cellStyle name="差_农业股2017项目明细表（13号） 3 2 2 2" xfId="1479"/>
    <cellStyle name="差_农业股2017项目明细表（13号） 3 2 2 3" xfId="1480"/>
    <cellStyle name="差_农业股2017项目明细表（13号） 3 2 3" xfId="1481"/>
    <cellStyle name="差_农业股2017项目明细表（13号） 3 3" xfId="1482"/>
    <cellStyle name="差_农业股2017项目明细表（13号） 3 3 2" xfId="1483"/>
    <cellStyle name="差_农业股2017项目明细表（13号） 3 3 3" xfId="1484"/>
    <cellStyle name="差_农业股2017项目明细表（13号） 3 4" xfId="1485"/>
    <cellStyle name="差_农业股2017项目明细表（13号） 4" xfId="1486"/>
    <cellStyle name="差_农业股2017项目明细表（13号） 4 2" xfId="1487"/>
    <cellStyle name="差_农业股2017项目明细表（13号） 4 2 2" xfId="1488"/>
    <cellStyle name="差_农业股2017项目明细表（13号） 4 2 3" xfId="1489"/>
    <cellStyle name="差_农业股2017项目明细表（13号） 4 3" xfId="1490"/>
    <cellStyle name="差_农业股2017项目明细表（13号） 5" xfId="1491"/>
    <cellStyle name="差_农业股2017项目明细表（13号） 5 2" xfId="1492"/>
    <cellStyle name="差_农业股2017项目明细表（13号） 5 3" xfId="1493"/>
    <cellStyle name="差_农业股2017项目明细表（13号） 6" xfId="1494"/>
    <cellStyle name="差_农业股2018年预算项目申报表(2月3日新）" xfId="1495"/>
    <cellStyle name="差_农业股2018年预算项目申报表(2月3日新） 2" xfId="1496"/>
    <cellStyle name="差_农业股2018年预算项目申报表(2月3日新） 2 2" xfId="1497"/>
    <cellStyle name="差_农业股2018年预算项目申报表(2月3日新） 2 2 2" xfId="1498"/>
    <cellStyle name="差_农业股2018年预算项目申报表(2月3日新） 2 2 3" xfId="1499"/>
    <cellStyle name="差_农业股2018年预算项目申报表(2月3日新） 2 3" xfId="1500"/>
    <cellStyle name="差_农业股2018年预算项目申报表(2月3日新） 3" xfId="1501"/>
    <cellStyle name="差_农业股2018年预算项目申报表(2月3日新） 3 2" xfId="1502"/>
    <cellStyle name="差_农业股2018年预算项目申报表(2月3日新） 3 3" xfId="1503"/>
    <cellStyle name="差_农业股2018年预算项目申报表(2月3日新） 4" xfId="1504"/>
    <cellStyle name="差_农业股2019年县级部门预算项目支出申报表(0105调整)(1)" xfId="1505"/>
    <cellStyle name="差_农业股2019年县级项目申报表0106" xfId="1506"/>
    <cellStyle name="差_农业股2019年项目预算" xfId="1507"/>
    <cellStyle name="差_社保股2018年预算项目申报表(2月3日新）" xfId="1508"/>
    <cellStyle name="差_社保股2018年预算项目申报表(2月3日新） 2" xfId="1509"/>
    <cellStyle name="差_社保股2018年预算项目申报表(2月3日新） 2 2" xfId="1510"/>
    <cellStyle name="差_社保股2018年预算项目申报表(2月3日新） 2 2 2" xfId="1511"/>
    <cellStyle name="差_社保股2018年预算项目申报表(2月3日新） 2 2 3" xfId="1512"/>
    <cellStyle name="差_社保股2018年预算项目申报表(2月3日新） 2 3" xfId="1513"/>
    <cellStyle name="差_社保股2018年预算项目申报表(2月3日新） 3" xfId="1514"/>
    <cellStyle name="差_社保股2018年预算项目申报表(2月3日新） 3 2" xfId="1515"/>
    <cellStyle name="差_社保股2018年预算项目申报表(2月3日新） 3 3" xfId="1516"/>
    <cellStyle name="差_社保股2018年预算项目申报表(2月3日新） 4" xfId="1517"/>
    <cellStyle name="差_社保股2019 预算" xfId="1518"/>
    <cellStyle name="差_项目汇总" xfId="1519"/>
    <cellStyle name="差_项目汇总_2019年财政收支预算表01091" xfId="1520"/>
    <cellStyle name="差_项目汇总_Book5" xfId="1521"/>
    <cellStyle name="差_项目汇总_建设项目按进度分类情况汇总表 " xfId="1522"/>
    <cellStyle name="常规 10" xfId="1523"/>
    <cellStyle name="常规 10 2" xfId="1524"/>
    <cellStyle name="常规 10 2 2" xfId="1525"/>
    <cellStyle name="常规 10 2 3" xfId="1526"/>
    <cellStyle name="常规 10 2_0401人代会2020年预算执行及2021年预算草案报人大" xfId="1527"/>
    <cellStyle name="常规 10 3" xfId="1528"/>
    <cellStyle name="常规 10_0401人代会2020年预算执行及2021年预算草案报人大" xfId="1529"/>
    <cellStyle name="常规 11" xfId="1530"/>
    <cellStyle name="常规 11 2" xfId="1531"/>
    <cellStyle name="常规 11 2 2" xfId="1532"/>
    <cellStyle name="常规 11 3" xfId="1533"/>
    <cellStyle name="常规 11_2021年预算0202" xfId="1534"/>
    <cellStyle name="常规 12" xfId="1535"/>
    <cellStyle name="常规 12 2" xfId="1536"/>
    <cellStyle name="常规 12 2 2" xfId="1537"/>
    <cellStyle name="常规 12 3" xfId="1538"/>
    <cellStyle name="常规 13" xfId="1539"/>
    <cellStyle name="常规 13 2" xfId="1540"/>
    <cellStyle name="常规 13 3" xfId="1541"/>
    <cellStyle name="常规 13_0401人代会2020年预算执行及2021年预算草案报人大" xfId="1542"/>
    <cellStyle name="常规 14" xfId="1543"/>
    <cellStyle name="常规 15" xfId="1544"/>
    <cellStyle name="常规 16" xfId="1545"/>
    <cellStyle name="常规 19" xfId="1546"/>
    <cellStyle name="常规 2" xfId="1547"/>
    <cellStyle name="常规 2 10" xfId="1548"/>
    <cellStyle name="常规 2 11" xfId="1549"/>
    <cellStyle name="常规 2 11 3" xfId="1550"/>
    <cellStyle name="常规 2 11 3 2" xfId="1551"/>
    <cellStyle name="常规 2 11_2021基金测算表" xfId="1552"/>
    <cellStyle name="常规 2 12" xfId="1553"/>
    <cellStyle name="常规 2 2" xfId="1554"/>
    <cellStyle name="常规 2 2 2" xfId="1555"/>
    <cellStyle name="常规 2 2 2 2" xfId="1556"/>
    <cellStyle name="常规 2 2 2 2 2" xfId="1557"/>
    <cellStyle name="常规 2 2 2 2 3" xfId="1558"/>
    <cellStyle name="常规 2 2 2 2_0401人代会2020年预算执行及2021年预算草案报人大" xfId="1559"/>
    <cellStyle name="常规 2 2 2 3" xfId="1560"/>
    <cellStyle name="常规 2 2 2_0401人代会2020年预算执行及2021年预算草案报人大" xfId="1561"/>
    <cellStyle name="常规 2 2 3" xfId="1562"/>
    <cellStyle name="常规 2 2 3 2" xfId="1563"/>
    <cellStyle name="常规 2 2 3 3" xfId="1564"/>
    <cellStyle name="常规 2 2 3_0401人代会2020年预算执行及2021年预算草案报人大" xfId="1565"/>
    <cellStyle name="常规 2 2 4" xfId="1566"/>
    <cellStyle name="常规 2 2 5" xfId="1567"/>
    <cellStyle name="常规 2 2_0401人代会2020年预算执行及2021年预算草案报人大" xfId="1568"/>
    <cellStyle name="常规 2 3" xfId="1569"/>
    <cellStyle name="常规 2 3 2" xfId="1570"/>
    <cellStyle name="常规 2 3 2 2" xfId="1571"/>
    <cellStyle name="常规 2 3 2 2 2" xfId="1572"/>
    <cellStyle name="常规 2 3 2 2 3" xfId="1573"/>
    <cellStyle name="常规 2 3 2 2_0401人代会2020年预算执行及2021年预算草案报人大" xfId="1574"/>
    <cellStyle name="常规 2 3 2 3" xfId="1575"/>
    <cellStyle name="常规 2 3 2_0401人代会2020年预算执行及2021年预算草案报人大" xfId="1576"/>
    <cellStyle name="常规 2 3 3" xfId="1577"/>
    <cellStyle name="常规 2 3 3 2" xfId="1578"/>
    <cellStyle name="常规 2 3 3 3" xfId="1579"/>
    <cellStyle name="常规 2 3 3_0401人代会2020年预算执行及2021年预算草案报人大" xfId="1580"/>
    <cellStyle name="常规 2 3 4" xfId="1581"/>
    <cellStyle name="常规 2 3_0401人代会2020年预算执行及2021年预算草案报人大" xfId="1582"/>
    <cellStyle name="常规 2 4" xfId="1583"/>
    <cellStyle name="常规 2 4 2" xfId="1584"/>
    <cellStyle name="常规 2 4 2 2" xfId="1585"/>
    <cellStyle name="常规 2 4 2 2 2" xfId="1586"/>
    <cellStyle name="常规 2 4 2 2 3" xfId="1587"/>
    <cellStyle name="常规 2 4 2 2_0401人代会2020年预算执行及2021年预算草案报人大" xfId="1588"/>
    <cellStyle name="常规 2 4 2 3" xfId="1589"/>
    <cellStyle name="常规 2 4 2_0401人代会2020年预算执行及2021年预算草案报人大" xfId="1590"/>
    <cellStyle name="常规 2 4 3" xfId="1591"/>
    <cellStyle name="常规 2 4 3 2" xfId="1592"/>
    <cellStyle name="常规 2 4 3 3" xfId="1593"/>
    <cellStyle name="常规 2 4 3_0401人代会2020年预算执行及2021年预算草案报人大" xfId="1594"/>
    <cellStyle name="常规 2 4 4" xfId="1595"/>
    <cellStyle name="常规 2 4_0401人代会2020年预算执行及2021年预算草案报人大" xfId="1596"/>
    <cellStyle name="常规 2 5" xfId="1597"/>
    <cellStyle name="常规 2 5 2" xfId="1598"/>
    <cellStyle name="常规 2 5 2 2" xfId="1599"/>
    <cellStyle name="常规 2 5 2 2 2" xfId="1600"/>
    <cellStyle name="常规 2 5 2 2 3" xfId="1601"/>
    <cellStyle name="常规 2 5 2 2_0401人代会2020年预算执行及2021年预算草案报人大" xfId="1602"/>
    <cellStyle name="常规 2 5 2 3" xfId="1603"/>
    <cellStyle name="常规 2 5 2_0401人代会2020年预算执行及2021年预算草案报人大" xfId="1604"/>
    <cellStyle name="常规 2 5 3" xfId="1605"/>
    <cellStyle name="常规 2 5 3 2" xfId="1606"/>
    <cellStyle name="常规 2 5 3 3" xfId="1607"/>
    <cellStyle name="常规 2 5 3_0401人代会2020年预算执行及2021年预算草案报人大" xfId="1608"/>
    <cellStyle name="常规 2 5 4" xfId="1609"/>
    <cellStyle name="常规 2 5_0401人代会2020年预算执行及2021年预算草案报人大" xfId="1610"/>
    <cellStyle name="常规 2 6" xfId="1611"/>
    <cellStyle name="常规 2 6 2" xfId="1612"/>
    <cellStyle name="常规 2 6 2 2" xfId="1613"/>
    <cellStyle name="常规 2 6 2 2 2" xfId="1614"/>
    <cellStyle name="常规 2 6 2 2 3" xfId="1615"/>
    <cellStyle name="常规 2 6 2 2_0401人代会2020年预算执行及2021年预算草案报人大" xfId="1616"/>
    <cellStyle name="常规 2 6 2 3" xfId="1617"/>
    <cellStyle name="常规 2 6 2_0401人代会2020年预算执行及2021年预算草案报人大" xfId="1618"/>
    <cellStyle name="常规 2 6 3" xfId="1619"/>
    <cellStyle name="常规 2 6 3 2" xfId="1620"/>
    <cellStyle name="常规 2 6 3 3" xfId="1621"/>
    <cellStyle name="常规 2 6 3_0401人代会2020年预算执行及2021年预算草案报人大" xfId="1622"/>
    <cellStyle name="常规 2 6 4" xfId="1623"/>
    <cellStyle name="常规 2 6_0401人代会2020年预算执行及2021年预算草案报人大" xfId="1624"/>
    <cellStyle name="常规 2 7" xfId="1625"/>
    <cellStyle name="常规 2 7 2" xfId="1626"/>
    <cellStyle name="常规 2 7 2 2" xfId="1627"/>
    <cellStyle name="常规 2 7 2 3" xfId="1628"/>
    <cellStyle name="常规 2 7 2_0401人代会2020年预算执行及2021年预算草案报人大" xfId="1629"/>
    <cellStyle name="常规 2 7 3" xfId="1630"/>
    <cellStyle name="常规 2 7_0401人代会2020年预算执行及2021年预算草案报人大" xfId="1631"/>
    <cellStyle name="常规 2 8" xfId="1632"/>
    <cellStyle name="常规 2 8 2" xfId="1633"/>
    <cellStyle name="常规 2 8 2 2" xfId="1634"/>
    <cellStyle name="常规 2 8 2 3" xfId="1635"/>
    <cellStyle name="常规 2 8 2_0401人代会2020年预算执行及2021年预算草案报人大" xfId="1636"/>
    <cellStyle name="常规 2 8 3" xfId="1637"/>
    <cellStyle name="常规 2 8_0401人代会2020年预算执行及2021年预算草案报人大" xfId="1638"/>
    <cellStyle name="常规 2 9" xfId="1639"/>
    <cellStyle name="常规 2 9 2" xfId="1640"/>
    <cellStyle name="常规 2 9 3" xfId="1641"/>
    <cellStyle name="常规 2 9_0401人代会2020年预算执行及2021年预算草案报人大" xfId="1642"/>
    <cellStyle name="常规 2_0401人代会2020年预算执行及2021年预算草案报人大" xfId="1643"/>
    <cellStyle name="常规 2_临猗2023年地方财政预算简表（审）2.14" xfId="1644"/>
    <cellStyle name="常规 20" xfId="1645"/>
    <cellStyle name="常规 21" xfId="1646"/>
    <cellStyle name="常规 22" xfId="1647"/>
    <cellStyle name="常规 23" xfId="1648"/>
    <cellStyle name="常规 24" xfId="1649"/>
    <cellStyle name="常规 25" xfId="1650"/>
    <cellStyle name="常规 26" xfId="1651"/>
    <cellStyle name="常规 28" xfId="1652"/>
    <cellStyle name="常规 29" xfId="1653"/>
    <cellStyle name="常规 3" xfId="1654"/>
    <cellStyle name="常规 3 2" xfId="1655"/>
    <cellStyle name="常规 3 2 2" xfId="1656"/>
    <cellStyle name="常规 3 2 2 2" xfId="1657"/>
    <cellStyle name="常规 3 2 2 2 2" xfId="1658"/>
    <cellStyle name="常规 3 2 2 2 3" xfId="1659"/>
    <cellStyle name="常规 3 2 2 2_0401人代会2020年预算执行及2021年预算草案报人大" xfId="1660"/>
    <cellStyle name="常规 3 2 2 3" xfId="1661"/>
    <cellStyle name="常规 3 2 2_0401人代会2020年预算执行及2021年预算草案报人大" xfId="1662"/>
    <cellStyle name="常规 3 2 3" xfId="1663"/>
    <cellStyle name="常规 3 2 3 2" xfId="1664"/>
    <cellStyle name="常规 3 2 3 3" xfId="1665"/>
    <cellStyle name="常规 3 2 3_0401人代会2020年预算执行及2021年预算草案报人大" xfId="1666"/>
    <cellStyle name="常规 3 2 4" xfId="1667"/>
    <cellStyle name="常规 3 2_0401人代会2020年预算执行及2021年预算草案报人大" xfId="1668"/>
    <cellStyle name="常规 3 3" xfId="1669"/>
    <cellStyle name="常规 3 3 2" xfId="1670"/>
    <cellStyle name="常规 3 3 2 2" xfId="1671"/>
    <cellStyle name="常规 3 3 2 3" xfId="1672"/>
    <cellStyle name="常规 3 3 2_0401人代会2020年预算执行及2021年预算草案报人大" xfId="1673"/>
    <cellStyle name="常规 3 3 3" xfId="1674"/>
    <cellStyle name="常规 3 3_0401人代会2020年预算执行及2021年预算草案报人大" xfId="1675"/>
    <cellStyle name="常规 3 4" xfId="1676"/>
    <cellStyle name="常规 3 4 2" xfId="1677"/>
    <cellStyle name="常规 3 4 2 2" xfId="1678"/>
    <cellStyle name="常规 3 4 2 3" xfId="1679"/>
    <cellStyle name="常规 3 4 2_0401人代会2020年预算执行及2021年预算草案报人大" xfId="1680"/>
    <cellStyle name="常规 3 4 3" xfId="1681"/>
    <cellStyle name="常规 3 4_0401人代会2020年预算执行及2021年预算草案报人大" xfId="1682"/>
    <cellStyle name="常规 3 5" xfId="1683"/>
    <cellStyle name="常规 3 5 2" xfId="1684"/>
    <cellStyle name="常规 3 5 3" xfId="1685"/>
    <cellStyle name="常规 3 5_0401人代会2020年预算执行及2021年预算草案报人大" xfId="1686"/>
    <cellStyle name="常规 3 6" xfId="1687"/>
    <cellStyle name="常规 3_0401人代会2020年预算执行及2021年预算草案报人大" xfId="1688"/>
    <cellStyle name="常规 30" xfId="1689"/>
    <cellStyle name="常规 31" xfId="1690"/>
    <cellStyle name="常规 32" xfId="1691"/>
    <cellStyle name="常规 33" xfId="1692"/>
    <cellStyle name="常规 34" xfId="1693"/>
    <cellStyle name="常规 35" xfId="1694"/>
    <cellStyle name="常规 36" xfId="1695"/>
    <cellStyle name="常规 37" xfId="1696"/>
    <cellStyle name="常规 38" xfId="1697"/>
    <cellStyle name="常规 39" xfId="1698"/>
    <cellStyle name="常规 4" xfId="1699"/>
    <cellStyle name="常规 4 2" xfId="1700"/>
    <cellStyle name="常规 4 2 2" xfId="1701"/>
    <cellStyle name="常规 4 2 2 2" xfId="1702"/>
    <cellStyle name="常规 4 2 2 3" xfId="1703"/>
    <cellStyle name="常规 4 2 2_0401人代会2020年预算执行及2021年预算草案报人大" xfId="1704"/>
    <cellStyle name="常规 4 2 3" xfId="1705"/>
    <cellStyle name="常规 4 2_0401人代会2020年预算执行及2021年预算草案报人大" xfId="1706"/>
    <cellStyle name="常规 4 3" xfId="1707"/>
    <cellStyle name="常规 4 3 2" xfId="1708"/>
    <cellStyle name="常规 4 3 2 2" xfId="1709"/>
    <cellStyle name="常规 4 3 2 3" xfId="1710"/>
    <cellStyle name="常规 4 3 2_0401人代会2020年预算执行及2021年预算草案报人大" xfId="1711"/>
    <cellStyle name="常规 4 3 3" xfId="1712"/>
    <cellStyle name="常规 4 3_0401人代会2020年预算执行及2021年预算草案报人大" xfId="1713"/>
    <cellStyle name="常规 4 4" xfId="1714"/>
    <cellStyle name="常规 4 4 2" xfId="1715"/>
    <cellStyle name="常规 4 5" xfId="1716"/>
    <cellStyle name="常规 4_0401人代会2020年预算执行及2021年预算草案报人大" xfId="1717"/>
    <cellStyle name="常规 40" xfId="1718"/>
    <cellStyle name="常规 5" xfId="1719"/>
    <cellStyle name="常规 5 2" xfId="1720"/>
    <cellStyle name="常规 5 2 2" xfId="1721"/>
    <cellStyle name="常规 5 2 2 2" xfId="1722"/>
    <cellStyle name="常规 5 2 2 3" xfId="1723"/>
    <cellStyle name="常规 5 2 2_0401人代会2020年预算执行及2021年预算草案报人大" xfId="1724"/>
    <cellStyle name="常规 5 2 3" xfId="1725"/>
    <cellStyle name="常规 5 2_0401人代会2020年预算执行及2021年预算草案报人大" xfId="1726"/>
    <cellStyle name="常规 5 3" xfId="1727"/>
    <cellStyle name="常规 5 3 2" xfId="1728"/>
    <cellStyle name="常规 5 3 2 2" xfId="1729"/>
    <cellStyle name="常规 5 3 2 2 2" xfId="1730"/>
    <cellStyle name="常规 5 3 2 2 2 2" xfId="1731"/>
    <cellStyle name="常规 5 3 2 2 2 3" xfId="1732"/>
    <cellStyle name="常规 5 3 2 2 2_0401人代会2020年预算执行及2021年预算草案报人大" xfId="1733"/>
    <cellStyle name="常规 5 3 2 2 3" xfId="1734"/>
    <cellStyle name="常规 5 3 2 2_0401人代会2020年预算执行及2021年预算草案报人大" xfId="1735"/>
    <cellStyle name="常规 5 3 2 3" xfId="1736"/>
    <cellStyle name="常规 5 3 2 3 2" xfId="1737"/>
    <cellStyle name="常规 5 3 2 3 3" xfId="1738"/>
    <cellStyle name="常规 5 3 2 3_0401人代会2020年预算执行及2021年预算草案报人大" xfId="1739"/>
    <cellStyle name="常规 5 3 2 4" xfId="1740"/>
    <cellStyle name="常规 5 3 2_0401人代会2020年预算执行及2021年预算草案报人大" xfId="1741"/>
    <cellStyle name="常规 5 3 3" xfId="1742"/>
    <cellStyle name="常规 5 3 3 2" xfId="1743"/>
    <cellStyle name="常规 5 3 3 2 2" xfId="1744"/>
    <cellStyle name="常规 5 3 3 2 2 2" xfId="1745"/>
    <cellStyle name="常规 5 3 3 2 2 3" xfId="1746"/>
    <cellStyle name="常规 5 3 3 2 2_0401人代会2020年预算执行及2021年预算草案报人大" xfId="1747"/>
    <cellStyle name="常规 5 3 3 2 3" xfId="1748"/>
    <cellStyle name="常规 5 3 3 2_0401人代会2020年预算执行及2021年预算草案报人大" xfId="1749"/>
    <cellStyle name="常规 5 3 3 3" xfId="1750"/>
    <cellStyle name="常规 5 3 3 3 2" xfId="1751"/>
    <cellStyle name="常规 5 3 3 3 3" xfId="1752"/>
    <cellStyle name="常规 5 3 3 3_0401人代会2020年预算执行及2021年预算草案报人大" xfId="1753"/>
    <cellStyle name="常规 5 3 3 4" xfId="1754"/>
    <cellStyle name="常规 5 3 3_0401人代会2020年预算执行及2021年预算草案报人大" xfId="1755"/>
    <cellStyle name="常规 5 3 4" xfId="1756"/>
    <cellStyle name="常规 5 3 4 2" xfId="1757"/>
    <cellStyle name="常规 5 3 4 2 2" xfId="1758"/>
    <cellStyle name="常规 5 3 4 2 3" xfId="1759"/>
    <cellStyle name="常规 5 3 4 2_0401人代会2020年预算执行及2021年预算草案报人大" xfId="1760"/>
    <cellStyle name="常规 5 3 4 3" xfId="1761"/>
    <cellStyle name="常规 5 3 4_0401人代会2020年预算执行及2021年预算草案报人大" xfId="1762"/>
    <cellStyle name="常规 5 3 5" xfId="1763"/>
    <cellStyle name="常规 5 3 5 2" xfId="1764"/>
    <cellStyle name="常规 5 3 5 3" xfId="1765"/>
    <cellStyle name="常规 5 3 5_0401人代会2020年预算执行及2021年预算草案报人大" xfId="1766"/>
    <cellStyle name="常规 5 3 6" xfId="1767"/>
    <cellStyle name="常规 5 3_0401人代会2020年预算执行及2021年预算草案报人大" xfId="1768"/>
    <cellStyle name="常规 5 4" xfId="1769"/>
    <cellStyle name="常规 5 4 2" xfId="1770"/>
    <cellStyle name="常规 5 4 3" xfId="1771"/>
    <cellStyle name="常规 5 4_0401人代会2020年预算执行及2021年预算草案报人大" xfId="1772"/>
    <cellStyle name="常规 5 5" xfId="1773"/>
    <cellStyle name="常规 5_0401人代会2020年预算执行及2021年预算草案报人大" xfId="1774"/>
    <cellStyle name="常规 5_临猗2023年地方财政预算简表（审）2.14" xfId="1775"/>
    <cellStyle name="常规 6" xfId="1776"/>
    <cellStyle name="常规 6 2" xfId="1777"/>
    <cellStyle name="常规 6 2 2" xfId="1778"/>
    <cellStyle name="常规 6 2 2 2" xfId="1779"/>
    <cellStyle name="常规 6 2 2 3" xfId="1780"/>
    <cellStyle name="常规 6 2 2_0401人代会2020年预算执行及2021年预算草案报人大" xfId="1781"/>
    <cellStyle name="常规 6 2 3" xfId="1782"/>
    <cellStyle name="常规 6 2_0401人代会2020年预算执行及2021年预算草案报人大" xfId="1783"/>
    <cellStyle name="常规 6 3" xfId="1784"/>
    <cellStyle name="常规 6 3 2" xfId="1785"/>
    <cellStyle name="常规 6 3 3" xfId="1786"/>
    <cellStyle name="常规 6 3_0401人代会2020年预算执行及2021年预算草案报人大" xfId="1787"/>
    <cellStyle name="常规 6 4" xfId="1788"/>
    <cellStyle name="常规 6_0401人代会2020年预算执行及2021年预算草案报人大" xfId="1789"/>
    <cellStyle name="常规 7" xfId="1790"/>
    <cellStyle name="常规 7 2" xfId="1791"/>
    <cellStyle name="常规 7 2 2" xfId="1792"/>
    <cellStyle name="常规 7 2 2 2" xfId="1793"/>
    <cellStyle name="常规 7 2 2 3" xfId="1794"/>
    <cellStyle name="常规 7 2 2_0401人代会2020年预算执行及2021年预算草案报人大" xfId="1795"/>
    <cellStyle name="常规 7 2 3" xfId="1796"/>
    <cellStyle name="常规 7 2_0401人代会2020年预算执行及2021年预算草案报人大" xfId="1797"/>
    <cellStyle name="常规 7 3" xfId="1798"/>
    <cellStyle name="常规 7 3 2" xfId="1799"/>
    <cellStyle name="常规 7 3 3" xfId="1800"/>
    <cellStyle name="常规 7 3_0401人代会2020年预算执行及2021年预算草案报人大" xfId="1801"/>
    <cellStyle name="常规 7 4" xfId="1802"/>
    <cellStyle name="常规 7_0401人代会2020年预算执行及2021年预算草案报人大" xfId="1803"/>
    <cellStyle name="常规 8" xfId="1804"/>
    <cellStyle name="常规 8 2" xfId="1805"/>
    <cellStyle name="常规 8 2 2" xfId="1806"/>
    <cellStyle name="常规 8 2 2 2" xfId="1807"/>
    <cellStyle name="常规 8 2 2 3" xfId="1808"/>
    <cellStyle name="常规 8 2 2_0401人代会2020年预算执行及2021年预算草案报人大" xfId="1809"/>
    <cellStyle name="常规 8 2 3" xfId="1810"/>
    <cellStyle name="常规 8 2_0401人代会2020年预算执行及2021年预算草案报人大" xfId="1811"/>
    <cellStyle name="常规 8 3" xfId="1812"/>
    <cellStyle name="常规 8 3 2" xfId="1813"/>
    <cellStyle name="常规 8 3 3" xfId="1814"/>
    <cellStyle name="常规 8 3_0401人代会2020年预算执行及2021年预算草案报人大" xfId="1815"/>
    <cellStyle name="常规 8 4" xfId="1816"/>
    <cellStyle name="常规 8_0401人代会2020年预算执行及2021年预算草案报人大" xfId="1817"/>
    <cellStyle name="常规 9" xfId="1818"/>
    <cellStyle name="常规 9 2" xfId="1819"/>
    <cellStyle name="常规 9 2 2" xfId="1820"/>
    <cellStyle name="常规 9 2 3" xfId="1821"/>
    <cellStyle name="常规 9 2_0401人代会2020年预算执行及2021年预算草案报人大" xfId="1822"/>
    <cellStyle name="常规 9 3" xfId="1823"/>
    <cellStyle name="常规 9_0401人代会2020年预算执行及2021年预算草案报人大" xfId="1824"/>
    <cellStyle name="常规_0401人代会2020年预算执行及2021年预算草案报人大" xfId="1825"/>
    <cellStyle name="常规_2017年稷山县社会保险基金预算修改后" xfId="1826"/>
    <cellStyle name="常规_6.一般公共预算安排基本支出分经济科目表_2023-04-21" xfId="1827"/>
    <cellStyle name="常规_Book1" xfId="1828"/>
    <cellStyle name="常规_Book1_0401人代会2020年预算执行及2021年预算草案报人大" xfId="1829"/>
    <cellStyle name="常规_Book1_2019年预算执行及2020年预算草案0413" xfId="1830"/>
    <cellStyle name="常规_财政报表（总表）" xfId="1831"/>
    <cellStyle name="常规_稷山县2016年财政总决算" xfId="1832"/>
    <cellStyle name="常规_临猗2023年地方财政预算简表（审）2.14" xfId="1833"/>
    <cellStyle name="常规_人代会2021年预算执行及2022年预算草案报人大（人代会预算版）1.18" xfId="1834"/>
    <cellStyle name="常规_三公经费表" xfId="1835"/>
    <cellStyle name="Hyperlink" xfId="1836"/>
    <cellStyle name="好" xfId="1837"/>
    <cellStyle name="好 2" xfId="1838"/>
    <cellStyle name="好 2 2" xfId="1839"/>
    <cellStyle name="好 2 2 2" xfId="1840"/>
    <cellStyle name="好 2 2 2 2" xfId="1841"/>
    <cellStyle name="好 2 2 2 3" xfId="1842"/>
    <cellStyle name="好 2 2 3" xfId="1843"/>
    <cellStyle name="好 2 3" xfId="1844"/>
    <cellStyle name="好 2 3 2" xfId="1845"/>
    <cellStyle name="好 2 3 3" xfId="1846"/>
    <cellStyle name="好 2 4" xfId="1847"/>
    <cellStyle name="好 3" xfId="1848"/>
    <cellStyle name="好 3 2" xfId="1849"/>
    <cellStyle name="好 3 2 2" xfId="1850"/>
    <cellStyle name="好 3 2 2 2" xfId="1851"/>
    <cellStyle name="好 3 2 2 3" xfId="1852"/>
    <cellStyle name="好 3 2 3" xfId="1853"/>
    <cellStyle name="好 3 3" xfId="1854"/>
    <cellStyle name="好 3 3 2" xfId="1855"/>
    <cellStyle name="好 3 3 3" xfId="1856"/>
    <cellStyle name="好 3 4" xfId="1857"/>
    <cellStyle name="好 4" xfId="1858"/>
    <cellStyle name="好 4 2" xfId="1859"/>
    <cellStyle name="好 4 2 2" xfId="1860"/>
    <cellStyle name="好 4 2 2 2" xfId="1861"/>
    <cellStyle name="好 4 2 2 3" xfId="1862"/>
    <cellStyle name="好 4 2 3" xfId="1863"/>
    <cellStyle name="好 4 3" xfId="1864"/>
    <cellStyle name="好 4 3 2" xfId="1865"/>
    <cellStyle name="好 4 3 3" xfId="1866"/>
    <cellStyle name="好 4 4" xfId="1867"/>
    <cellStyle name="好 5" xfId="1868"/>
    <cellStyle name="好 5 2" xfId="1869"/>
    <cellStyle name="好 5 2 2" xfId="1870"/>
    <cellStyle name="好 5 2 2 2" xfId="1871"/>
    <cellStyle name="好 5 2 2 3" xfId="1872"/>
    <cellStyle name="好 5 2 3" xfId="1873"/>
    <cellStyle name="好 5 3" xfId="1874"/>
    <cellStyle name="好 5 3 2" xfId="1875"/>
    <cellStyle name="好 5 3 3" xfId="1876"/>
    <cellStyle name="好 5 4" xfId="1877"/>
    <cellStyle name="好_2016年公共财政收支决算总表表三" xfId="1878"/>
    <cellStyle name="好_2016年公共财政收支决算总表表三 2" xfId="1879"/>
    <cellStyle name="好_2016年公共财政收支决算总表表三 2 2" xfId="1880"/>
    <cellStyle name="好_2016年公共财政收支决算总表表三 2 2 2" xfId="1881"/>
    <cellStyle name="好_2016年公共财政收支决算总表表三 2 2 3" xfId="1882"/>
    <cellStyle name="好_2016年公共财政收支决算总表表三 2 3" xfId="1883"/>
    <cellStyle name="好_2016年公共财政收支决算总表表三 3" xfId="1884"/>
    <cellStyle name="好_2016年公共财政收支决算总表表三 3 2" xfId="1885"/>
    <cellStyle name="好_2016年公共财政收支决算总表表三 3 3" xfId="1886"/>
    <cellStyle name="好_2016年公共财政收支决算总表表三 4" xfId="1887"/>
    <cellStyle name="好_2017年预算债券安排重点工程支出情况" xfId="1888"/>
    <cellStyle name="好_2017年预算债券安排重点工程支出情况 2" xfId="1889"/>
    <cellStyle name="好_2017年预算债券安排重点工程支出情况 2 2" xfId="1890"/>
    <cellStyle name="好_2017年预算债券安排重点工程支出情况 2 2 2" xfId="1891"/>
    <cellStyle name="好_2017年预算债券安排重点工程支出情况 2 2 3" xfId="1892"/>
    <cellStyle name="好_2017年预算债券安排重点工程支出情况 2 3" xfId="1893"/>
    <cellStyle name="好_2017年预算债券安排重点工程支出情况 3" xfId="1894"/>
    <cellStyle name="好_2017年预算债券安排重点工程支出情况 3 2" xfId="1895"/>
    <cellStyle name="好_2017年预算债券安排重点工程支出情况 3 3" xfId="1896"/>
    <cellStyle name="好_2017年预算债券安排重点工程支出情况 4" xfId="1897"/>
    <cellStyle name="好_2018年部门预算项目支出申报表" xfId="1898"/>
    <cellStyle name="好_2018年部门预算项目支出申报表 2" xfId="1899"/>
    <cellStyle name="好_2018年部门预算项目支出申报表 2 2" xfId="1900"/>
    <cellStyle name="好_2018年部门预算项目支出申报表 2 2 2" xfId="1901"/>
    <cellStyle name="好_2018年部门预算项目支出申报表 2 2 3" xfId="1902"/>
    <cellStyle name="好_2018年部门预算项目支出申报表 2 3" xfId="1903"/>
    <cellStyle name="好_2018年部门预算项目支出申报表 3" xfId="1904"/>
    <cellStyle name="好_2018年部门预算项目支出申报表 3 2" xfId="1905"/>
    <cellStyle name="好_2018年部门预算项目支出申报表 3 3" xfId="1906"/>
    <cellStyle name="好_2018年部门预算项目支出申报表 4" xfId="1907"/>
    <cellStyle name="好_2018年预算（A3幅面）" xfId="1908"/>
    <cellStyle name="好_2018年预算（A3幅面） 2" xfId="1909"/>
    <cellStyle name="好_2018年预算（A3幅面） 2 2" xfId="1910"/>
    <cellStyle name="好_2018年预算（A3幅面） 2 2 2" xfId="1911"/>
    <cellStyle name="好_2018年预算（A3幅面） 2 2 3" xfId="1912"/>
    <cellStyle name="好_2018年预算（A3幅面） 2 3" xfId="1913"/>
    <cellStyle name="好_2018年预算（A3幅面） 3" xfId="1914"/>
    <cellStyle name="好_2018年预算（A3幅面） 3 2" xfId="1915"/>
    <cellStyle name="好_2018年预算（A3幅面） 3 3" xfId="1916"/>
    <cellStyle name="好_2018年预算（A3幅面） 4" xfId="1917"/>
    <cellStyle name="好_2018年预算（A3幅面0313）" xfId="1918"/>
    <cellStyle name="好_2018年预算（A3幅面0313）_1预算汇总1227" xfId="1919"/>
    <cellStyle name="好_2018年预算（A3幅面0313）_2020预留" xfId="1920"/>
    <cellStyle name="好_2018年预算（A3幅面0313）_2020总预算" xfId="1921"/>
    <cellStyle name="好_2018年预算（A3幅面0327）" xfId="1922"/>
    <cellStyle name="好_2018年预算（A3幅面0327） 2" xfId="1923"/>
    <cellStyle name="好_2018年预算（A3幅面0327） 2 2" xfId="1924"/>
    <cellStyle name="好_2018年预算（A3幅面0327） 2 2 2" xfId="1925"/>
    <cellStyle name="好_2018年预算（A3幅面0327） 2 2 3" xfId="1926"/>
    <cellStyle name="好_2018年预算（A3幅面0327） 2 3" xfId="1927"/>
    <cellStyle name="好_2018年预算（A3幅面0327） 3" xfId="1928"/>
    <cellStyle name="好_2018年预算（A3幅面0327） 3 2" xfId="1929"/>
    <cellStyle name="好_2018年预算（A3幅面0327） 3 3" xfId="1930"/>
    <cellStyle name="好_2018年预算（A3幅面0327） 4" xfId="1931"/>
    <cellStyle name="好_2018年预算项目申报表(2月5日新）" xfId="1932"/>
    <cellStyle name="好_2018年预算项目申报表(2月5日新） 2" xfId="1933"/>
    <cellStyle name="好_2018年预算项目申报表(2月5日新） 2 2" xfId="1934"/>
    <cellStyle name="好_2018年预算项目申报表(2月5日新） 2 2 2" xfId="1935"/>
    <cellStyle name="好_2018年预算项目申报表(2月5日新） 2 2 3" xfId="1936"/>
    <cellStyle name="好_2018年预算项目申报表(2月5日新） 2 3" xfId="1937"/>
    <cellStyle name="好_2018年预算项目申报表(2月5日新） 3" xfId="1938"/>
    <cellStyle name="好_2018年预算项目申报表(2月5日新） 3 2" xfId="1939"/>
    <cellStyle name="好_2018年预算项目申报表(2月5日新） 3 3" xfId="1940"/>
    <cellStyle name="好_2018年预算项目申报表(2月5日新） 4" xfId="1941"/>
    <cellStyle name="好_2019年县级项目申报表0106" xfId="1942"/>
    <cellStyle name="好_2019年县级项目申报表0106_2019年财政收支预算表01091" xfId="1943"/>
    <cellStyle name="好_2019年县级项目申报表0106_Book5" xfId="1944"/>
    <cellStyle name="好_2019年县级项目申报表0106_建设项目按进度分类情况汇总表 " xfId="1945"/>
    <cellStyle name="好_2019年总预算 -最终基础数字" xfId="1946"/>
    <cellStyle name="好_2021年预算（下发县市）" xfId="1947"/>
    <cellStyle name="好_Book2" xfId="1948"/>
    <cellStyle name="好_Book2 2" xfId="1949"/>
    <cellStyle name="好_Book2 2 2" xfId="1950"/>
    <cellStyle name="好_Book2 2 2 2" xfId="1951"/>
    <cellStyle name="好_Book2 2 2 3" xfId="1952"/>
    <cellStyle name="好_Book2 2 3" xfId="1953"/>
    <cellStyle name="好_Book2 3" xfId="1954"/>
    <cellStyle name="好_Book2 3 2" xfId="1955"/>
    <cellStyle name="好_Book2 3 3" xfId="1956"/>
    <cellStyle name="好_Book2 4" xfId="1957"/>
    <cellStyle name="好_行政政法股2019年县级部门预算项目支出申报表（新）" xfId="1958"/>
    <cellStyle name="好_行政政法股2019年县级部门预算项目支出申报表（新）_2019年财政收支预算表01091" xfId="1959"/>
    <cellStyle name="好_行政政法股2019年县级部门预算项目支出申报表（新）_Book5" xfId="1960"/>
    <cellStyle name="好_行政政法股2019年县级部门预算项目支出申报表（新）_建设项目按进度分类情况汇总表 " xfId="1961"/>
    <cellStyle name="好_稷山2017年地方财政预算表(一审)" xfId="1962"/>
    <cellStyle name="好_建一股2018年部门预算项目支出申报表" xfId="1963"/>
    <cellStyle name="好_建一股2018年部门预算项目支出申报表 2" xfId="1964"/>
    <cellStyle name="好_建一股2018年部门预算项目支出申报表 2 2" xfId="1965"/>
    <cellStyle name="好_建一股2018年部门预算项目支出申报表 2 2 2" xfId="1966"/>
    <cellStyle name="好_建一股2018年部门预算项目支出申报表 2 2 3" xfId="1967"/>
    <cellStyle name="好_建一股2018年部门预算项目支出申报表 2 3" xfId="1968"/>
    <cellStyle name="好_建一股2018年部门预算项目支出申报表 3" xfId="1969"/>
    <cellStyle name="好_建一股2018年部门预算项目支出申报表 3 2" xfId="1970"/>
    <cellStyle name="好_建一股2018年部门预算项目支出申报表 3 3" xfId="1971"/>
    <cellStyle name="好_建一股2018年部门预算项目支出申报表 4" xfId="1972"/>
    <cellStyle name="好_教科文2018年部门预算项目支出申报表" xfId="1973"/>
    <cellStyle name="好_教科文2018年部门预算项目支出申报表 2" xfId="1974"/>
    <cellStyle name="好_教科文2018年部门预算项目支出申报表 2 2" xfId="1975"/>
    <cellStyle name="好_教科文2018年部门预算项目支出申报表 2 2 2" xfId="1976"/>
    <cellStyle name="好_教科文2018年部门预算项目支出申报表 2 2 3" xfId="1977"/>
    <cellStyle name="好_教科文2018年部门预算项目支出申报表 2 3" xfId="1978"/>
    <cellStyle name="好_教科文2018年部门预算项目支出申报表 3" xfId="1979"/>
    <cellStyle name="好_教科文2018年部门预算项目支出申报表 3 2" xfId="1980"/>
    <cellStyle name="好_教科文2018年部门预算项目支出申报表 3 3" xfId="1981"/>
    <cellStyle name="好_教科文2018年部门预算项目支出申报表 4" xfId="1982"/>
    <cellStyle name="好_教科文2019年项目申报表" xfId="1983"/>
    <cellStyle name="好_教科文2019年项目申报表_1预算汇总1227" xfId="1984"/>
    <cellStyle name="好_教科文2019年项目申报表_2019年财政收支预算表01091" xfId="1985"/>
    <cellStyle name="好_教科文2019年项目申报表_2019年财政收支预算表0116" xfId="1986"/>
    <cellStyle name="好_教科文2019年项目申报表_2020预留" xfId="1987"/>
    <cellStyle name="好_教科文2019年项目申报表_2020总预算" xfId="1988"/>
    <cellStyle name="好_教科文2019年项目申报表_Book5" xfId="1989"/>
    <cellStyle name="好_教科文2019年项目申报表_建设项目按进度分类情况汇总表 " xfId="1990"/>
    <cellStyle name="好_经建二股2018年部门预算项目支出申报表" xfId="1991"/>
    <cellStyle name="好_经建二股2018年部门预算项目支出申报表 2" xfId="1992"/>
    <cellStyle name="好_经建二股2018年部门预算项目支出申报表 2 2" xfId="1993"/>
    <cellStyle name="好_经建二股2018年部门预算项目支出申报表 2 2 2" xfId="1994"/>
    <cellStyle name="好_经建二股2018年部门预算项目支出申报表 2 2 3" xfId="1995"/>
    <cellStyle name="好_经建二股2018年部门预算项目支出申报表 2 3" xfId="1996"/>
    <cellStyle name="好_经建二股2018年部门预算项目支出申报表 3" xfId="1997"/>
    <cellStyle name="好_经建二股2018年部门预算项目支出申报表 3 2" xfId="1998"/>
    <cellStyle name="好_经建二股2018年部门预算项目支出申报表 3 3" xfId="1999"/>
    <cellStyle name="好_经建二股2018年部门预算项目支出申报表 4" xfId="2000"/>
    <cellStyle name="好_经建二股2019年县级项目申报表0106 2019.1.6" xfId="2001"/>
    <cellStyle name="好_经建二股2019年县级项目申报表0106 2019.1.6_2019年财政收支预算表01091" xfId="2002"/>
    <cellStyle name="好_经建二股2019年县级项目申报表0106 2019.1.6_Book5" xfId="2003"/>
    <cellStyle name="好_经建二股2019年县级项目申报表0106 2019.1.6_建设项目按进度分类情况汇总表 " xfId="2004"/>
    <cellStyle name="好_临猗县2016年新增专项债券项目申报情况表" xfId="2005"/>
    <cellStyle name="好_临猗县2016年新增专项债券项目申报情况表 2" xfId="2006"/>
    <cellStyle name="好_临猗县2016年新增专项债券项目申报情况表 2 2" xfId="2007"/>
    <cellStyle name="好_临猗县2016年新增专项债券项目申报情况表 2 2 2" xfId="2008"/>
    <cellStyle name="好_临猗县2016年新增专项债券项目申报情况表 2 2 2 2" xfId="2009"/>
    <cellStyle name="好_临猗县2016年新增专项债券项目申报情况表 2 2 2 3" xfId="2010"/>
    <cellStyle name="好_临猗县2016年新增专项债券项目申报情况表 2 2 3" xfId="2011"/>
    <cellStyle name="好_临猗县2016年新增专项债券项目申报情况表 2 3" xfId="2012"/>
    <cellStyle name="好_临猗县2016年新增专项债券项目申报情况表 2 3 2" xfId="2013"/>
    <cellStyle name="好_临猗县2016年新增专项债券项目申报情况表 2 3 3" xfId="2014"/>
    <cellStyle name="好_临猗县2016年新增专项债券项目申报情况表 2 4" xfId="2015"/>
    <cellStyle name="好_临猗县2016年新增专项债券项目申报情况表 2_2018年预算（A3幅面）" xfId="2016"/>
    <cellStyle name="好_临猗县2016年新增专项债券项目申报情况表 2_2018年预算（A3幅面） 2" xfId="2017"/>
    <cellStyle name="好_临猗县2016年新增专项债券项目申报情况表 2_2018年预算（A3幅面） 2 2" xfId="2018"/>
    <cellStyle name="好_临猗县2016年新增专项债券项目申报情况表 2_2018年预算（A3幅面） 2 2 2" xfId="2019"/>
    <cellStyle name="好_临猗县2016年新增专项债券项目申报情况表 2_2018年预算（A3幅面） 2 2 3" xfId="2020"/>
    <cellStyle name="好_临猗县2016年新增专项债券项目申报情况表 2_2018年预算（A3幅面） 2 3" xfId="2021"/>
    <cellStyle name="好_临猗县2016年新增专项债券项目申报情况表 2_2018年预算（A3幅面） 3" xfId="2022"/>
    <cellStyle name="好_临猗县2016年新增专项债券项目申报情况表 2_2018年预算（A3幅面） 3 2" xfId="2023"/>
    <cellStyle name="好_临猗县2016年新增专项债券项目申报情况表 2_2018年预算（A3幅面） 3 3" xfId="2024"/>
    <cellStyle name="好_临猗县2016年新增专项债券项目申报情况表 2_2018年预算（A3幅面） 4" xfId="2025"/>
    <cellStyle name="好_临猗县2016年新增专项债券项目申报情况表 2_2018年预算（A3幅面0313）" xfId="2026"/>
    <cellStyle name="好_临猗县2016年新增专项债券项目申报情况表 2_2018年预算（A3幅面0313）_1预算汇总1227" xfId="2027"/>
    <cellStyle name="好_临猗县2016年新增专项债券项目申报情况表 2_2018年预算（A3幅面0313）_2020预留" xfId="2028"/>
    <cellStyle name="好_临猗县2016年新增专项债券项目申报情况表 2_2018年预算（A3幅面0313）_2020总预算" xfId="2029"/>
    <cellStyle name="好_临猗县2016年新增专项债券项目申报情况表 2_2018年预算（A3幅面0327）" xfId="2030"/>
    <cellStyle name="好_临猗县2016年新增专项债券项目申报情况表 2_2018年预算（A3幅面0327） 2" xfId="2031"/>
    <cellStyle name="好_临猗县2016年新增专项债券项目申报情况表 2_2018年预算（A3幅面0327） 2 2" xfId="2032"/>
    <cellStyle name="好_临猗县2016年新增专项债券项目申报情况表 2_2018年预算（A3幅面0327） 2 2 2" xfId="2033"/>
    <cellStyle name="好_临猗县2016年新增专项债券项目申报情况表 2_2018年预算（A3幅面0327） 2 2 3" xfId="2034"/>
    <cellStyle name="好_临猗县2016年新增专项债券项目申报情况表 2_2018年预算（A3幅面0327） 2 3" xfId="2035"/>
    <cellStyle name="好_临猗县2016年新增专项债券项目申报情况表 2_2018年预算（A3幅面0327） 3" xfId="2036"/>
    <cellStyle name="好_临猗县2016年新增专项债券项目申报情况表 2_2018年预算（A3幅面0327） 3 2" xfId="2037"/>
    <cellStyle name="好_临猗县2016年新增专项债券项目申报情况表 2_2018年预算（A3幅面0327） 3 3" xfId="2038"/>
    <cellStyle name="好_临猗县2016年新增专项债券项目申报情况表 2_2018年预算（A3幅面0327） 4" xfId="2039"/>
    <cellStyle name="好_临猗县2016年新增专项债券项目申报情况表 3" xfId="2040"/>
    <cellStyle name="好_临猗县2016年新增专项债券项目申报情况表 3 2" xfId="2041"/>
    <cellStyle name="好_临猗县2016年新增专项债券项目申报情况表 3 2 2" xfId="2042"/>
    <cellStyle name="好_临猗县2016年新增专项债券项目申报情况表 3 2 2 2" xfId="2043"/>
    <cellStyle name="好_临猗县2016年新增专项债券项目申报情况表 3 2 2 3" xfId="2044"/>
    <cellStyle name="好_临猗县2016年新增专项债券项目申报情况表 3 2 3" xfId="2045"/>
    <cellStyle name="好_临猗县2016年新增专项债券项目申报情况表 3 3" xfId="2046"/>
    <cellStyle name="好_临猗县2016年新增专项债券项目申报情况表 3 3 2" xfId="2047"/>
    <cellStyle name="好_临猗县2016年新增专项债券项目申报情况表 3 3 3" xfId="2048"/>
    <cellStyle name="好_临猗县2016年新增专项债券项目申报情况表 3 4" xfId="2049"/>
    <cellStyle name="好_临猗县2016年新增专项债券项目申报情况表 3_2018年预算（A3幅面）" xfId="2050"/>
    <cellStyle name="好_临猗县2016年新增专项债券项目申报情况表 3_2018年预算（A3幅面） 2" xfId="2051"/>
    <cellStyle name="好_临猗县2016年新增专项债券项目申报情况表 3_2018年预算（A3幅面） 2 2" xfId="2052"/>
    <cellStyle name="好_临猗县2016年新增专项债券项目申报情况表 3_2018年预算（A3幅面） 2 2 2" xfId="2053"/>
    <cellStyle name="好_临猗县2016年新增专项债券项目申报情况表 3_2018年预算（A3幅面） 2 2 3" xfId="2054"/>
    <cellStyle name="好_临猗县2016年新增专项债券项目申报情况表 3_2018年预算（A3幅面） 2 3" xfId="2055"/>
    <cellStyle name="好_临猗县2016年新增专项债券项目申报情况表 3_2018年预算（A3幅面） 3" xfId="2056"/>
    <cellStyle name="好_临猗县2016年新增专项债券项目申报情况表 3_2018年预算（A3幅面） 3 2" xfId="2057"/>
    <cellStyle name="好_临猗县2016年新增专项债券项目申报情况表 3_2018年预算（A3幅面） 3 3" xfId="2058"/>
    <cellStyle name="好_临猗县2016年新增专项债券项目申报情况表 3_2018年预算（A3幅面） 4" xfId="2059"/>
    <cellStyle name="好_临猗县2016年新增专项债券项目申报情况表 3_2018年预算（A3幅面0313）" xfId="2060"/>
    <cellStyle name="好_临猗县2016年新增专项债券项目申报情况表 3_2018年预算（A3幅面0313）_1预算汇总1227" xfId="2061"/>
    <cellStyle name="好_临猗县2016年新增专项债券项目申报情况表 3_2018年预算（A3幅面0313）_2020预留" xfId="2062"/>
    <cellStyle name="好_临猗县2016年新增专项债券项目申报情况表 3_2018年预算（A3幅面0313）_2020总预算" xfId="2063"/>
    <cellStyle name="好_临猗县2016年新增专项债券项目申报情况表 3_2018年预算（A3幅面0327）" xfId="2064"/>
    <cellStyle name="好_临猗县2016年新增专项债券项目申报情况表 3_2018年预算（A3幅面0327） 2" xfId="2065"/>
    <cellStyle name="好_临猗县2016年新增专项债券项目申报情况表 3_2018年预算（A3幅面0327） 2 2" xfId="2066"/>
    <cellStyle name="好_临猗县2016年新增专项债券项目申报情况表 3_2018年预算（A3幅面0327） 2 2 2" xfId="2067"/>
    <cellStyle name="好_临猗县2016年新增专项债券项目申报情况表 3_2018年预算（A3幅面0327） 2 2 3" xfId="2068"/>
    <cellStyle name="好_临猗县2016年新增专项债券项目申报情况表 3_2018年预算（A3幅面0327） 2 3" xfId="2069"/>
    <cellStyle name="好_临猗县2016年新增专项债券项目申报情况表 3_2018年预算（A3幅面0327） 3" xfId="2070"/>
    <cellStyle name="好_临猗县2016年新增专项债券项目申报情况表 3_2018年预算（A3幅面0327） 3 2" xfId="2071"/>
    <cellStyle name="好_临猗县2016年新增专项债券项目申报情况表 3_2018年预算（A3幅面0327） 3 3" xfId="2072"/>
    <cellStyle name="好_临猗县2016年新增专项债券项目申报情况表 3_2018年预算（A3幅面0327） 4" xfId="2073"/>
    <cellStyle name="好_临猗县2016年新增专项债券项目申报情况表 4" xfId="2074"/>
    <cellStyle name="好_临猗县2016年新增专项债券项目申报情况表 4 2" xfId="2075"/>
    <cellStyle name="好_临猗县2016年新增专项债券项目申报情况表 4 2 2" xfId="2076"/>
    <cellStyle name="好_临猗县2016年新增专项债券项目申报情况表 4 2 3" xfId="2077"/>
    <cellStyle name="好_临猗县2016年新增专项债券项目申报情况表 4 3" xfId="2078"/>
    <cellStyle name="好_临猗县2016年新增专项债券项目申报情况表 5" xfId="2079"/>
    <cellStyle name="好_临猗县2016年新增专项债券项目申报情况表 5 2" xfId="2080"/>
    <cellStyle name="好_临猗县2016年新增专项债券项目申报情况表 5 3" xfId="2081"/>
    <cellStyle name="好_临猗县2016年新增专项债券项目申报情况表 6" xfId="2082"/>
    <cellStyle name="好_临猗县2016年新增专项债券项目申报情况表_2018年预算（A3幅面）" xfId="2083"/>
    <cellStyle name="好_临猗县2016年新增专项债券项目申报情况表_2018年预算（A3幅面） 2" xfId="2084"/>
    <cellStyle name="好_临猗县2016年新增专项债券项目申报情况表_2018年预算（A3幅面） 2 2" xfId="2085"/>
    <cellStyle name="好_临猗县2016年新增专项债券项目申报情况表_2018年预算（A3幅面） 2 2 2" xfId="2086"/>
    <cellStyle name="好_临猗县2016年新增专项债券项目申报情况表_2018年预算（A3幅面） 2 2 3" xfId="2087"/>
    <cellStyle name="好_临猗县2016年新增专项债券项目申报情况表_2018年预算（A3幅面） 2 3" xfId="2088"/>
    <cellStyle name="好_临猗县2016年新增专项债券项目申报情况表_2018年预算（A3幅面） 3" xfId="2089"/>
    <cellStyle name="好_临猗县2016年新增专项债券项目申报情况表_2018年预算（A3幅面） 3 2" xfId="2090"/>
    <cellStyle name="好_临猗县2016年新增专项债券项目申报情况表_2018年预算（A3幅面） 3 3" xfId="2091"/>
    <cellStyle name="好_临猗县2016年新增专项债券项目申报情况表_2018年预算（A3幅面） 4" xfId="2092"/>
    <cellStyle name="好_临猗县2016年新增专项债券项目申报情况表_2018年预算（A3幅面0313）" xfId="2093"/>
    <cellStyle name="好_临猗县2016年新增专项债券项目申报情况表_2018年预算（A3幅面0313）_1预算汇总1227" xfId="2094"/>
    <cellStyle name="好_临猗县2016年新增专项债券项目申报情况表_2018年预算（A3幅面0313）_2020预留" xfId="2095"/>
    <cellStyle name="好_临猗县2016年新增专项债券项目申报情况表_2018年预算（A3幅面0313）_2020总预算" xfId="2096"/>
    <cellStyle name="好_临猗县2016年新增专项债券项目申报情况表_2018年预算（A3幅面0327）" xfId="2097"/>
    <cellStyle name="好_临猗县2016年新增专项债券项目申报情况表_2018年预算（A3幅面0327） 2" xfId="2098"/>
    <cellStyle name="好_临猗县2016年新增专项债券项目申报情况表_2018年预算（A3幅面0327） 2 2" xfId="2099"/>
    <cellStyle name="好_临猗县2016年新增专项债券项目申报情况表_2018年预算（A3幅面0327） 2 2 2" xfId="2100"/>
    <cellStyle name="好_临猗县2016年新增专项债券项目申报情况表_2018年预算（A3幅面0327） 2 2 3" xfId="2101"/>
    <cellStyle name="好_临猗县2016年新增专项债券项目申报情况表_2018年预算（A3幅面0327） 2 3" xfId="2102"/>
    <cellStyle name="好_临猗县2016年新增专项债券项目申报情况表_2018年预算（A3幅面0327） 3" xfId="2103"/>
    <cellStyle name="好_临猗县2016年新增专项债券项目申报情况表_2018年预算（A3幅面0327） 3 2" xfId="2104"/>
    <cellStyle name="好_临猗县2016年新增专项债券项目申报情况表_2018年预算（A3幅面0327） 3 3" xfId="2105"/>
    <cellStyle name="好_临猗县2016年新增专项债券项目申报情况表_2018年预算（A3幅面0327） 4" xfId="2106"/>
    <cellStyle name="好_临猗县2019年地方财政预算表--市发县--审核模版（使用此模版上报）" xfId="2107"/>
    <cellStyle name="好_农业股2019年县级部门预算项目支出申报表(0105调整)(1)" xfId="2108"/>
    <cellStyle name="好_农业股2019年县级项目申报表0106" xfId="2109"/>
    <cellStyle name="好_项目汇总" xfId="2110"/>
    <cellStyle name="好_项目汇总_2019年财政收支预算表01091" xfId="2111"/>
    <cellStyle name="好_项目汇总_Book5" xfId="2112"/>
    <cellStyle name="好_项目汇总_建设项目按进度分类情况汇总表 " xfId="2113"/>
    <cellStyle name="汇总" xfId="2114"/>
    <cellStyle name="汇总 2" xfId="2115"/>
    <cellStyle name="汇总 2 2" xfId="2116"/>
    <cellStyle name="汇总 2 2 2" xfId="2117"/>
    <cellStyle name="汇总 2 2 2 2" xfId="2118"/>
    <cellStyle name="汇总 2 2 2 3" xfId="2119"/>
    <cellStyle name="汇总 2 2 3" xfId="2120"/>
    <cellStyle name="汇总 2 3" xfId="2121"/>
    <cellStyle name="汇总 2 3 2" xfId="2122"/>
    <cellStyle name="汇总 2 3 3" xfId="2123"/>
    <cellStyle name="汇总 2 4" xfId="2124"/>
    <cellStyle name="汇总 3" xfId="2125"/>
    <cellStyle name="汇总 3 2" xfId="2126"/>
    <cellStyle name="汇总 3 2 2" xfId="2127"/>
    <cellStyle name="汇总 3 2 2 2" xfId="2128"/>
    <cellStyle name="汇总 3 2 2 3" xfId="2129"/>
    <cellStyle name="汇总 3 2 3" xfId="2130"/>
    <cellStyle name="汇总 3 3" xfId="2131"/>
    <cellStyle name="汇总 3 3 2" xfId="2132"/>
    <cellStyle name="汇总 3 3 3" xfId="2133"/>
    <cellStyle name="汇总 3 4" xfId="2134"/>
    <cellStyle name="汇总_2019年公共预算收入预算" xfId="2135"/>
    <cellStyle name="Currency" xfId="2136"/>
    <cellStyle name="Currency [0]" xfId="2137"/>
    <cellStyle name="计算" xfId="2138"/>
    <cellStyle name="计算 2" xfId="2139"/>
    <cellStyle name="计算 2 2" xfId="2140"/>
    <cellStyle name="计算 2 2 2" xfId="2141"/>
    <cellStyle name="计算 2 2 2 2" xfId="2142"/>
    <cellStyle name="计算 2 2 2 3" xfId="2143"/>
    <cellStyle name="计算 2 2 3" xfId="2144"/>
    <cellStyle name="计算 2 3" xfId="2145"/>
    <cellStyle name="计算 2 3 2" xfId="2146"/>
    <cellStyle name="计算 2 3 3" xfId="2147"/>
    <cellStyle name="计算 2 4" xfId="2148"/>
    <cellStyle name="计算 3" xfId="2149"/>
    <cellStyle name="计算 3 2" xfId="2150"/>
    <cellStyle name="计算 3 2 2" xfId="2151"/>
    <cellStyle name="计算 3 2 2 2" xfId="2152"/>
    <cellStyle name="计算 3 2 2 3" xfId="2153"/>
    <cellStyle name="计算 3 2 3" xfId="2154"/>
    <cellStyle name="计算 3 3" xfId="2155"/>
    <cellStyle name="计算 3 3 2" xfId="2156"/>
    <cellStyle name="计算 3 3 3" xfId="2157"/>
    <cellStyle name="计算 3 4" xfId="2158"/>
    <cellStyle name="计算 4" xfId="2159"/>
    <cellStyle name="计算 4 2" xfId="2160"/>
    <cellStyle name="计算 4 2 2" xfId="2161"/>
    <cellStyle name="计算 4 2 2 2" xfId="2162"/>
    <cellStyle name="计算 4 2 2 3" xfId="2163"/>
    <cellStyle name="计算 4 2 3" xfId="2164"/>
    <cellStyle name="计算 4 3" xfId="2165"/>
    <cellStyle name="计算 4 3 2" xfId="2166"/>
    <cellStyle name="计算 4 3 3" xfId="2167"/>
    <cellStyle name="计算 4 4" xfId="2168"/>
    <cellStyle name="计算 5" xfId="2169"/>
    <cellStyle name="计算 5 2" xfId="2170"/>
    <cellStyle name="计算 5 2 2" xfId="2171"/>
    <cellStyle name="计算 5 2 2 2" xfId="2172"/>
    <cellStyle name="计算 5 2 2 3" xfId="2173"/>
    <cellStyle name="计算 5 2 3" xfId="2174"/>
    <cellStyle name="计算 5 3" xfId="2175"/>
    <cellStyle name="计算 5 3 2" xfId="2176"/>
    <cellStyle name="计算 5 3 3" xfId="2177"/>
    <cellStyle name="计算 5 4" xfId="2178"/>
    <cellStyle name="计算_2017年预算债券安排重点工程支出情况" xfId="2179"/>
    <cellStyle name="检查单元格" xfId="2180"/>
    <cellStyle name="检查单元格 2" xfId="2181"/>
    <cellStyle name="检查单元格 2 2" xfId="2182"/>
    <cellStyle name="检查单元格 2 2 2" xfId="2183"/>
    <cellStyle name="检查单元格 2 2 2 2" xfId="2184"/>
    <cellStyle name="检查单元格 2 2 2 3" xfId="2185"/>
    <cellStyle name="检查单元格 2 2 3" xfId="2186"/>
    <cellStyle name="检查单元格 2 3" xfId="2187"/>
    <cellStyle name="检查单元格 2 3 2" xfId="2188"/>
    <cellStyle name="检查单元格 2 3 3" xfId="2189"/>
    <cellStyle name="检查单元格 2 4" xfId="2190"/>
    <cellStyle name="检查单元格 3" xfId="2191"/>
    <cellStyle name="检查单元格 3 2" xfId="2192"/>
    <cellStyle name="检查单元格 3 2 2" xfId="2193"/>
    <cellStyle name="检查单元格 3 2 2 2" xfId="2194"/>
    <cellStyle name="检查单元格 3 2 2 3" xfId="2195"/>
    <cellStyle name="检查单元格 3 2 3" xfId="2196"/>
    <cellStyle name="检查单元格 3 3" xfId="2197"/>
    <cellStyle name="检查单元格 3 3 2" xfId="2198"/>
    <cellStyle name="检查单元格 3 3 3" xfId="2199"/>
    <cellStyle name="检查单元格 3 4" xfId="2200"/>
    <cellStyle name="检查单元格 4" xfId="2201"/>
    <cellStyle name="检查单元格 4 2" xfId="2202"/>
    <cellStyle name="检查单元格 4 2 2" xfId="2203"/>
    <cellStyle name="检查单元格 4 2 2 2" xfId="2204"/>
    <cellStyle name="检查单元格 4 2 2 3" xfId="2205"/>
    <cellStyle name="检查单元格 4 2 3" xfId="2206"/>
    <cellStyle name="检查单元格 4 3" xfId="2207"/>
    <cellStyle name="检查单元格 4 3 2" xfId="2208"/>
    <cellStyle name="检查单元格 4 3 3" xfId="2209"/>
    <cellStyle name="检查单元格 4 4" xfId="2210"/>
    <cellStyle name="检查单元格 5" xfId="2211"/>
    <cellStyle name="检查单元格 5 2" xfId="2212"/>
    <cellStyle name="检查单元格 5 2 2" xfId="2213"/>
    <cellStyle name="检查单元格 5 2 2 2" xfId="2214"/>
    <cellStyle name="检查单元格 5 2 2 3" xfId="2215"/>
    <cellStyle name="检查单元格 5 2 3" xfId="2216"/>
    <cellStyle name="检查单元格 5 3" xfId="2217"/>
    <cellStyle name="检查单元格 5 3 2" xfId="2218"/>
    <cellStyle name="检查单元格 5 3 3" xfId="2219"/>
    <cellStyle name="检查单元格 5 4" xfId="2220"/>
    <cellStyle name="检查单元格_2017年预算债券安排重点工程支出情况" xfId="2221"/>
    <cellStyle name="解释性文本" xfId="2222"/>
    <cellStyle name="解释性文本 2" xfId="2223"/>
    <cellStyle name="解释性文本 2 2" xfId="2224"/>
    <cellStyle name="解释性文本 2 2 2" xfId="2225"/>
    <cellStyle name="解释性文本 2 2 2 2" xfId="2226"/>
    <cellStyle name="解释性文本 2 2 2 3" xfId="2227"/>
    <cellStyle name="解释性文本 2 2 3" xfId="2228"/>
    <cellStyle name="解释性文本 2 3" xfId="2229"/>
    <cellStyle name="解释性文本 2 3 2" xfId="2230"/>
    <cellStyle name="解释性文本 2 3 3" xfId="2231"/>
    <cellStyle name="解释性文本 2 4" xfId="2232"/>
    <cellStyle name="解释性文本 2_2020年重点项目（财政确定）11.22" xfId="2233"/>
    <cellStyle name="解释性文本 3" xfId="2234"/>
    <cellStyle name="解释性文本 3 2" xfId="2235"/>
    <cellStyle name="解释性文本 3 2 2" xfId="2236"/>
    <cellStyle name="解释性文本 3 2 2 2" xfId="2237"/>
    <cellStyle name="解释性文本 3 2 2 3" xfId="2238"/>
    <cellStyle name="解释性文本 3 2 3" xfId="2239"/>
    <cellStyle name="解释性文本 3 3" xfId="2240"/>
    <cellStyle name="解释性文本 3 3 2" xfId="2241"/>
    <cellStyle name="解释性文本 3 3 3" xfId="2242"/>
    <cellStyle name="解释性文本 3 4" xfId="2243"/>
    <cellStyle name="解释性文本_2019年县级项目申报表0106" xfId="2244"/>
    <cellStyle name="警告文本" xfId="2245"/>
    <cellStyle name="警告文本 2" xfId="2246"/>
    <cellStyle name="警告文本 2 2" xfId="2247"/>
    <cellStyle name="警告文本 2 2 2" xfId="2248"/>
    <cellStyle name="警告文本 2 2 2 2" xfId="2249"/>
    <cellStyle name="警告文本 2 2 2 3" xfId="2250"/>
    <cellStyle name="警告文本 2 2 3" xfId="2251"/>
    <cellStyle name="警告文本 2 3" xfId="2252"/>
    <cellStyle name="警告文本 2 3 2" xfId="2253"/>
    <cellStyle name="警告文本 2 3 3" xfId="2254"/>
    <cellStyle name="警告文本 2 4" xfId="2255"/>
    <cellStyle name="警告文本 3" xfId="2256"/>
    <cellStyle name="警告文本 3 2" xfId="2257"/>
    <cellStyle name="警告文本 3 2 2" xfId="2258"/>
    <cellStyle name="警告文本 3 2 2 2" xfId="2259"/>
    <cellStyle name="警告文本 3 2 2 3" xfId="2260"/>
    <cellStyle name="警告文本 3 2 3" xfId="2261"/>
    <cellStyle name="警告文本 3 3" xfId="2262"/>
    <cellStyle name="警告文本 3 3 2" xfId="2263"/>
    <cellStyle name="警告文本 3 3 3" xfId="2264"/>
    <cellStyle name="警告文本 3 4" xfId="2265"/>
    <cellStyle name="警告文本_2019年县级项目申报表0106" xfId="2266"/>
    <cellStyle name="链接单元格" xfId="2267"/>
    <cellStyle name="链接单元格 2" xfId="2268"/>
    <cellStyle name="链接单元格 2 2" xfId="2269"/>
    <cellStyle name="链接单元格 2 2 2" xfId="2270"/>
    <cellStyle name="链接单元格 2 2 2 2" xfId="2271"/>
    <cellStyle name="链接单元格 2 2 2 3" xfId="2272"/>
    <cellStyle name="链接单元格 2 2 2_0401人代会2020年预算执行及2021年预算草案报人大" xfId="2273"/>
    <cellStyle name="链接单元格 2 2 3" xfId="2274"/>
    <cellStyle name="链接单元格 2 2_1预算汇总1227" xfId="2275"/>
    <cellStyle name="链接单元格 2 3" xfId="2276"/>
    <cellStyle name="链接单元格 2 3 2" xfId="2277"/>
    <cellStyle name="链接单元格 2 3 3" xfId="2278"/>
    <cellStyle name="链接单元格 2 3_0401人代会2020年预算执行及2021年预算草案报人大" xfId="2279"/>
    <cellStyle name="链接单元格 2 4" xfId="2280"/>
    <cellStyle name="链接单元格 2_0401人代会2020年预算执行及2021年预算草案报人大" xfId="2281"/>
    <cellStyle name="链接单元格 3" xfId="2282"/>
    <cellStyle name="链接单元格 3 2" xfId="2283"/>
    <cellStyle name="链接单元格 3 2 2" xfId="2284"/>
    <cellStyle name="链接单元格 3 2 2 2" xfId="2285"/>
    <cellStyle name="链接单元格 3 2 2 3" xfId="2286"/>
    <cellStyle name="链接单元格 3 2 2_0401人代会2020年预算执行及2021年预算草案报人大" xfId="2287"/>
    <cellStyle name="链接单元格 3 2 3" xfId="2288"/>
    <cellStyle name="链接单元格 3 2_1预算汇总1227" xfId="2289"/>
    <cellStyle name="链接单元格 3 3" xfId="2290"/>
    <cellStyle name="链接单元格 3 3 2" xfId="2291"/>
    <cellStyle name="链接单元格 3 3 3" xfId="2292"/>
    <cellStyle name="链接单元格 3 3_0401人代会2020年预算执行及2021年预算草案报人大" xfId="2293"/>
    <cellStyle name="链接单元格 3 4" xfId="2294"/>
    <cellStyle name="链接单元格 3_0401人代会2020年预算执行及2021年预算草案报人大" xfId="2295"/>
    <cellStyle name="链接单元格_0401人代会2020年预算执行及2021年预算草案报人大" xfId="2296"/>
    <cellStyle name="Comma" xfId="2297"/>
    <cellStyle name="Comma [0]" xfId="2298"/>
    <cellStyle name="强调文字颜色 1" xfId="2299"/>
    <cellStyle name="强调文字颜色 1 2" xfId="2300"/>
    <cellStyle name="强调文字颜色 1 2 2" xfId="2301"/>
    <cellStyle name="强调文字颜色 1 2 2 2" xfId="2302"/>
    <cellStyle name="强调文字颜色 1 2 2 2 2" xfId="2303"/>
    <cellStyle name="强调文字颜色 1 2 2 2 3" xfId="2304"/>
    <cellStyle name="强调文字颜色 1 2 2 3" xfId="2305"/>
    <cellStyle name="强调文字颜色 1 2 3" xfId="2306"/>
    <cellStyle name="强调文字颜色 1 2 3 2" xfId="2307"/>
    <cellStyle name="强调文字颜色 1 2 3 3" xfId="2308"/>
    <cellStyle name="强调文字颜色 1 2 4" xfId="2309"/>
    <cellStyle name="强调文字颜色 1 3" xfId="2310"/>
    <cellStyle name="强调文字颜色 1 3 2" xfId="2311"/>
    <cellStyle name="强调文字颜色 1 3 2 2" xfId="2312"/>
    <cellStyle name="强调文字颜色 1 3 2 2 2" xfId="2313"/>
    <cellStyle name="强调文字颜色 1 3 2 2 3" xfId="2314"/>
    <cellStyle name="强调文字颜色 1 3 2 3" xfId="2315"/>
    <cellStyle name="强调文字颜色 1 3 3" xfId="2316"/>
    <cellStyle name="强调文字颜色 1 3 3 2" xfId="2317"/>
    <cellStyle name="强调文字颜色 1 3 3 3" xfId="2318"/>
    <cellStyle name="强调文字颜色 1 3 4" xfId="2319"/>
    <cellStyle name="强调文字颜色 1 4" xfId="2320"/>
    <cellStyle name="强调文字颜色 1 4 2" xfId="2321"/>
    <cellStyle name="强调文字颜色 1 4 2 2" xfId="2322"/>
    <cellStyle name="强调文字颜色 1 4 2 2 2" xfId="2323"/>
    <cellStyle name="强调文字颜色 1 4 2 2 3" xfId="2324"/>
    <cellStyle name="强调文字颜色 1 4 2 3" xfId="2325"/>
    <cellStyle name="强调文字颜色 1 4 3" xfId="2326"/>
    <cellStyle name="强调文字颜色 1 4 3 2" xfId="2327"/>
    <cellStyle name="强调文字颜色 1 4 3 3" xfId="2328"/>
    <cellStyle name="强调文字颜色 1 4 4" xfId="2329"/>
    <cellStyle name="强调文字颜色 1 5" xfId="2330"/>
    <cellStyle name="强调文字颜色 1 5 2" xfId="2331"/>
    <cellStyle name="强调文字颜色 1 5 2 2" xfId="2332"/>
    <cellStyle name="强调文字颜色 1 5 2 2 2" xfId="2333"/>
    <cellStyle name="强调文字颜色 1 5 2 2 3" xfId="2334"/>
    <cellStyle name="强调文字颜色 1 5 2 3" xfId="2335"/>
    <cellStyle name="强调文字颜色 1 5 3" xfId="2336"/>
    <cellStyle name="强调文字颜色 1 5 3 2" xfId="2337"/>
    <cellStyle name="强调文字颜色 1 5 3 3" xfId="2338"/>
    <cellStyle name="强调文字颜色 1 5 4" xfId="2339"/>
    <cellStyle name="强调文字颜色 1_2017年预算债券安排重点工程支出情况" xfId="2340"/>
    <cellStyle name="强调文字颜色 2" xfId="2341"/>
    <cellStyle name="强调文字颜色 2 2" xfId="2342"/>
    <cellStyle name="强调文字颜色 2 2 2" xfId="2343"/>
    <cellStyle name="强调文字颜色 2 2 2 2" xfId="2344"/>
    <cellStyle name="强调文字颜色 2 2 2 2 2" xfId="2345"/>
    <cellStyle name="强调文字颜色 2 2 2 2 3" xfId="2346"/>
    <cellStyle name="强调文字颜色 2 2 2 3" xfId="2347"/>
    <cellStyle name="强调文字颜色 2 2 3" xfId="2348"/>
    <cellStyle name="强调文字颜色 2 2 3 2" xfId="2349"/>
    <cellStyle name="强调文字颜色 2 2 3 3" xfId="2350"/>
    <cellStyle name="强调文字颜色 2 2 4" xfId="2351"/>
    <cellStyle name="强调文字颜色 2 3" xfId="2352"/>
    <cellStyle name="强调文字颜色 2 3 2" xfId="2353"/>
    <cellStyle name="强调文字颜色 2 3 2 2" xfId="2354"/>
    <cellStyle name="强调文字颜色 2 3 2 2 2" xfId="2355"/>
    <cellStyle name="强调文字颜色 2 3 2 2 3" xfId="2356"/>
    <cellStyle name="强调文字颜色 2 3 2 3" xfId="2357"/>
    <cellStyle name="强调文字颜色 2 3 3" xfId="2358"/>
    <cellStyle name="强调文字颜色 2 3 3 2" xfId="2359"/>
    <cellStyle name="强调文字颜色 2 3 3 3" xfId="2360"/>
    <cellStyle name="强调文字颜色 2 3 4" xfId="2361"/>
    <cellStyle name="强调文字颜色 2 4" xfId="2362"/>
    <cellStyle name="强调文字颜色 2 4 2" xfId="2363"/>
    <cellStyle name="强调文字颜色 2 4 2 2" xfId="2364"/>
    <cellStyle name="强调文字颜色 2 4 2 2 2" xfId="2365"/>
    <cellStyle name="强调文字颜色 2 4 2 2 3" xfId="2366"/>
    <cellStyle name="强调文字颜色 2 4 2 3" xfId="2367"/>
    <cellStyle name="强调文字颜色 2 4 3" xfId="2368"/>
    <cellStyle name="强调文字颜色 2 4 3 2" xfId="2369"/>
    <cellStyle name="强调文字颜色 2 4 3 3" xfId="2370"/>
    <cellStyle name="强调文字颜色 2 4 4" xfId="2371"/>
    <cellStyle name="强调文字颜色 2 5" xfId="2372"/>
    <cellStyle name="强调文字颜色 2 5 2" xfId="2373"/>
    <cellStyle name="强调文字颜色 2 5 2 2" xfId="2374"/>
    <cellStyle name="强调文字颜色 2 5 2 2 2" xfId="2375"/>
    <cellStyle name="强调文字颜色 2 5 2 2 3" xfId="2376"/>
    <cellStyle name="强调文字颜色 2 5 2 3" xfId="2377"/>
    <cellStyle name="强调文字颜色 2 5 3" xfId="2378"/>
    <cellStyle name="强调文字颜色 2 5 3 2" xfId="2379"/>
    <cellStyle name="强调文字颜色 2 5 3 3" xfId="2380"/>
    <cellStyle name="强调文字颜色 2 5 4" xfId="2381"/>
    <cellStyle name="强调文字颜色 2_2017年预算债券安排重点工程支出情况" xfId="2382"/>
    <cellStyle name="强调文字颜色 3" xfId="2383"/>
    <cellStyle name="强调文字颜色 3 2" xfId="2384"/>
    <cellStyle name="强调文字颜色 3 2 2" xfId="2385"/>
    <cellStyle name="强调文字颜色 3 2 2 2" xfId="2386"/>
    <cellStyle name="强调文字颜色 3 2 2 2 2" xfId="2387"/>
    <cellStyle name="强调文字颜色 3 2 2 2 3" xfId="2388"/>
    <cellStyle name="强调文字颜色 3 2 2 3" xfId="2389"/>
    <cellStyle name="强调文字颜色 3 2 3" xfId="2390"/>
    <cellStyle name="强调文字颜色 3 2 3 2" xfId="2391"/>
    <cellStyle name="强调文字颜色 3 2 3 3" xfId="2392"/>
    <cellStyle name="强调文字颜色 3 2 4" xfId="2393"/>
    <cellStyle name="强调文字颜色 3 3" xfId="2394"/>
    <cellStyle name="强调文字颜色 3 3 2" xfId="2395"/>
    <cellStyle name="强调文字颜色 3 3 2 2" xfId="2396"/>
    <cellStyle name="强调文字颜色 3 3 2 2 2" xfId="2397"/>
    <cellStyle name="强调文字颜色 3 3 2 2 3" xfId="2398"/>
    <cellStyle name="强调文字颜色 3 3 2 3" xfId="2399"/>
    <cellStyle name="强调文字颜色 3 3 3" xfId="2400"/>
    <cellStyle name="强调文字颜色 3 3 3 2" xfId="2401"/>
    <cellStyle name="强调文字颜色 3 3 3 3" xfId="2402"/>
    <cellStyle name="强调文字颜色 3 3 4" xfId="2403"/>
    <cellStyle name="强调文字颜色 3 4" xfId="2404"/>
    <cellStyle name="强调文字颜色 3 4 2" xfId="2405"/>
    <cellStyle name="强调文字颜色 3 4 2 2" xfId="2406"/>
    <cellStyle name="强调文字颜色 3 4 2 2 2" xfId="2407"/>
    <cellStyle name="强调文字颜色 3 4 2 2 3" xfId="2408"/>
    <cellStyle name="强调文字颜色 3 4 2 3" xfId="2409"/>
    <cellStyle name="强调文字颜色 3 4 3" xfId="2410"/>
    <cellStyle name="强调文字颜色 3 4 3 2" xfId="2411"/>
    <cellStyle name="强调文字颜色 3 4 3 3" xfId="2412"/>
    <cellStyle name="强调文字颜色 3 4 4" xfId="2413"/>
    <cellStyle name="强调文字颜色 3 5" xfId="2414"/>
    <cellStyle name="强调文字颜色 3 5 2" xfId="2415"/>
    <cellStyle name="强调文字颜色 3 5 2 2" xfId="2416"/>
    <cellStyle name="强调文字颜色 3 5 2 2 2" xfId="2417"/>
    <cellStyle name="强调文字颜色 3 5 2 2 3" xfId="2418"/>
    <cellStyle name="强调文字颜色 3 5 2 3" xfId="2419"/>
    <cellStyle name="强调文字颜色 3 5 3" xfId="2420"/>
    <cellStyle name="强调文字颜色 3 5 3 2" xfId="2421"/>
    <cellStyle name="强调文字颜色 3 5 3 3" xfId="2422"/>
    <cellStyle name="强调文字颜色 3 5 4" xfId="2423"/>
    <cellStyle name="强调文字颜色 3_2017年预算债券安排重点工程支出情况" xfId="2424"/>
    <cellStyle name="强调文字颜色 4" xfId="2425"/>
    <cellStyle name="强调文字颜色 4 2" xfId="2426"/>
    <cellStyle name="强调文字颜色 4 2 2" xfId="2427"/>
    <cellStyle name="强调文字颜色 4 2 2 2" xfId="2428"/>
    <cellStyle name="强调文字颜色 4 2 2 2 2" xfId="2429"/>
    <cellStyle name="强调文字颜色 4 2 2 2 3" xfId="2430"/>
    <cellStyle name="强调文字颜色 4 2 2 3" xfId="2431"/>
    <cellStyle name="强调文字颜色 4 2 3" xfId="2432"/>
    <cellStyle name="强调文字颜色 4 2 3 2" xfId="2433"/>
    <cellStyle name="强调文字颜色 4 2 3 3" xfId="2434"/>
    <cellStyle name="强调文字颜色 4 2 4" xfId="2435"/>
    <cellStyle name="强调文字颜色 4 3" xfId="2436"/>
    <cellStyle name="强调文字颜色 4 3 2" xfId="2437"/>
    <cellStyle name="强调文字颜色 4 3 2 2" xfId="2438"/>
    <cellStyle name="强调文字颜色 4 3 2 2 2" xfId="2439"/>
    <cellStyle name="强调文字颜色 4 3 2 2 3" xfId="2440"/>
    <cellStyle name="强调文字颜色 4 3 2 3" xfId="2441"/>
    <cellStyle name="强调文字颜色 4 3 3" xfId="2442"/>
    <cellStyle name="强调文字颜色 4 3 3 2" xfId="2443"/>
    <cellStyle name="强调文字颜色 4 3 3 3" xfId="2444"/>
    <cellStyle name="强调文字颜色 4 3 4" xfId="2445"/>
    <cellStyle name="强调文字颜色 4 4" xfId="2446"/>
    <cellStyle name="强调文字颜色 4 4 2" xfId="2447"/>
    <cellStyle name="强调文字颜色 4 4 2 2" xfId="2448"/>
    <cellStyle name="强调文字颜色 4 4 2 2 2" xfId="2449"/>
    <cellStyle name="强调文字颜色 4 4 2 2 3" xfId="2450"/>
    <cellStyle name="强调文字颜色 4 4 2 3" xfId="2451"/>
    <cellStyle name="强调文字颜色 4 4 3" xfId="2452"/>
    <cellStyle name="强调文字颜色 4 4 3 2" xfId="2453"/>
    <cellStyle name="强调文字颜色 4 4 3 3" xfId="2454"/>
    <cellStyle name="强调文字颜色 4 4 4" xfId="2455"/>
    <cellStyle name="强调文字颜色 4 5" xfId="2456"/>
    <cellStyle name="强调文字颜色 4 5 2" xfId="2457"/>
    <cellStyle name="强调文字颜色 4 5 2 2" xfId="2458"/>
    <cellStyle name="强调文字颜色 4 5 2 2 2" xfId="2459"/>
    <cellStyle name="强调文字颜色 4 5 2 2 3" xfId="2460"/>
    <cellStyle name="强调文字颜色 4 5 2 3" xfId="2461"/>
    <cellStyle name="强调文字颜色 4 5 3" xfId="2462"/>
    <cellStyle name="强调文字颜色 4 5 3 2" xfId="2463"/>
    <cellStyle name="强调文字颜色 4 5 3 3" xfId="2464"/>
    <cellStyle name="强调文字颜色 4 5 4" xfId="2465"/>
    <cellStyle name="强调文字颜色 4_2017年预算债券安排重点工程支出情况" xfId="2466"/>
    <cellStyle name="强调文字颜色 5" xfId="2467"/>
    <cellStyle name="强调文字颜色 5 2" xfId="2468"/>
    <cellStyle name="强调文字颜色 5 2 2" xfId="2469"/>
    <cellStyle name="强调文字颜色 5 2 2 2" xfId="2470"/>
    <cellStyle name="强调文字颜色 5 2 2 2 2" xfId="2471"/>
    <cellStyle name="强调文字颜色 5 2 2 2 3" xfId="2472"/>
    <cellStyle name="强调文字颜色 5 2 2 3" xfId="2473"/>
    <cellStyle name="强调文字颜色 5 2 3" xfId="2474"/>
    <cellStyle name="强调文字颜色 5 2 3 2" xfId="2475"/>
    <cellStyle name="强调文字颜色 5 2 3 3" xfId="2476"/>
    <cellStyle name="强调文字颜色 5 2 4" xfId="2477"/>
    <cellStyle name="强调文字颜色 5 3" xfId="2478"/>
    <cellStyle name="强调文字颜色 5 3 2" xfId="2479"/>
    <cellStyle name="强调文字颜色 5 3 2 2" xfId="2480"/>
    <cellStyle name="强调文字颜色 5 3 2 2 2" xfId="2481"/>
    <cellStyle name="强调文字颜色 5 3 2 2 3" xfId="2482"/>
    <cellStyle name="强调文字颜色 5 3 2 3" xfId="2483"/>
    <cellStyle name="强调文字颜色 5 3 3" xfId="2484"/>
    <cellStyle name="强调文字颜色 5 3 3 2" xfId="2485"/>
    <cellStyle name="强调文字颜色 5 3 3 3" xfId="2486"/>
    <cellStyle name="强调文字颜色 5 3 4" xfId="2487"/>
    <cellStyle name="强调文字颜色 5 4" xfId="2488"/>
    <cellStyle name="强调文字颜色 5 4 2" xfId="2489"/>
    <cellStyle name="强调文字颜色 5 4 2 2" xfId="2490"/>
    <cellStyle name="强调文字颜色 5 4 2 2 2" xfId="2491"/>
    <cellStyle name="强调文字颜色 5 4 2 2 3" xfId="2492"/>
    <cellStyle name="强调文字颜色 5 4 2 3" xfId="2493"/>
    <cellStyle name="强调文字颜色 5 4 3" xfId="2494"/>
    <cellStyle name="强调文字颜色 5 4 3 2" xfId="2495"/>
    <cellStyle name="强调文字颜色 5 4 3 3" xfId="2496"/>
    <cellStyle name="强调文字颜色 5 4 4" xfId="2497"/>
    <cellStyle name="强调文字颜色 5 5" xfId="2498"/>
    <cellStyle name="强调文字颜色 5 5 2" xfId="2499"/>
    <cellStyle name="强调文字颜色 5 5 2 2" xfId="2500"/>
    <cellStyle name="强调文字颜色 5 5 2 2 2" xfId="2501"/>
    <cellStyle name="强调文字颜色 5 5 2 2 3" xfId="2502"/>
    <cellStyle name="强调文字颜色 5 5 2 3" xfId="2503"/>
    <cellStyle name="强调文字颜色 5 5 3" xfId="2504"/>
    <cellStyle name="强调文字颜色 5 5 3 2" xfId="2505"/>
    <cellStyle name="强调文字颜色 5 5 3 3" xfId="2506"/>
    <cellStyle name="强调文字颜色 5 5 4" xfId="2507"/>
    <cellStyle name="强调文字颜色 5_2017年预算债券安排重点工程支出情况" xfId="2508"/>
    <cellStyle name="强调文字颜色 6" xfId="2509"/>
    <cellStyle name="强调文字颜色 6 2" xfId="2510"/>
    <cellStyle name="强调文字颜色 6 2 2" xfId="2511"/>
    <cellStyle name="强调文字颜色 6 2 2 2" xfId="2512"/>
    <cellStyle name="强调文字颜色 6 2 2 2 2" xfId="2513"/>
    <cellStyle name="强调文字颜色 6 2 2 2 3" xfId="2514"/>
    <cellStyle name="强调文字颜色 6 2 2 3" xfId="2515"/>
    <cellStyle name="强调文字颜色 6 2 3" xfId="2516"/>
    <cellStyle name="强调文字颜色 6 2 3 2" xfId="2517"/>
    <cellStyle name="强调文字颜色 6 2 3 3" xfId="2518"/>
    <cellStyle name="强调文字颜色 6 2 4" xfId="2519"/>
    <cellStyle name="强调文字颜色 6 3" xfId="2520"/>
    <cellStyle name="强调文字颜色 6 3 2" xfId="2521"/>
    <cellStyle name="强调文字颜色 6 3 2 2" xfId="2522"/>
    <cellStyle name="强调文字颜色 6 3 2 2 2" xfId="2523"/>
    <cellStyle name="强调文字颜色 6 3 2 2 3" xfId="2524"/>
    <cellStyle name="强调文字颜色 6 3 2 3" xfId="2525"/>
    <cellStyle name="强调文字颜色 6 3 3" xfId="2526"/>
    <cellStyle name="强调文字颜色 6 3 3 2" xfId="2527"/>
    <cellStyle name="强调文字颜色 6 3 3 3" xfId="2528"/>
    <cellStyle name="强调文字颜色 6 3 4" xfId="2529"/>
    <cellStyle name="强调文字颜色 6 4" xfId="2530"/>
    <cellStyle name="强调文字颜色 6 4 2" xfId="2531"/>
    <cellStyle name="强调文字颜色 6 4 2 2" xfId="2532"/>
    <cellStyle name="强调文字颜色 6 4 2 2 2" xfId="2533"/>
    <cellStyle name="强调文字颜色 6 4 2 2 3" xfId="2534"/>
    <cellStyle name="强调文字颜色 6 4 2 3" xfId="2535"/>
    <cellStyle name="强调文字颜色 6 4 3" xfId="2536"/>
    <cellStyle name="强调文字颜色 6 4 3 2" xfId="2537"/>
    <cellStyle name="强调文字颜色 6 4 3 3" xfId="2538"/>
    <cellStyle name="强调文字颜色 6 4 4" xfId="2539"/>
    <cellStyle name="强调文字颜色 6 5" xfId="2540"/>
    <cellStyle name="强调文字颜色 6 5 2" xfId="2541"/>
    <cellStyle name="强调文字颜色 6 5 2 2" xfId="2542"/>
    <cellStyle name="强调文字颜色 6 5 2 2 2" xfId="2543"/>
    <cellStyle name="强调文字颜色 6 5 2 2 3" xfId="2544"/>
    <cellStyle name="强调文字颜色 6 5 2 3" xfId="2545"/>
    <cellStyle name="强调文字颜色 6 5 3" xfId="2546"/>
    <cellStyle name="强调文字颜色 6 5 3 2" xfId="2547"/>
    <cellStyle name="强调文字颜色 6 5 3 3" xfId="2548"/>
    <cellStyle name="强调文字颜色 6 5 4" xfId="2549"/>
    <cellStyle name="强调文字颜色 6_2017年预算债券安排重点工程支出情况" xfId="2550"/>
    <cellStyle name="适中" xfId="2551"/>
    <cellStyle name="适中 2" xfId="2552"/>
    <cellStyle name="适中 2 2" xfId="2553"/>
    <cellStyle name="适中 2 2 2" xfId="2554"/>
    <cellStyle name="适中 2 2 2 2" xfId="2555"/>
    <cellStyle name="适中 2 2 2 3" xfId="2556"/>
    <cellStyle name="适中 2 2 3" xfId="2557"/>
    <cellStyle name="适中 2 3" xfId="2558"/>
    <cellStyle name="适中 2 3 2" xfId="2559"/>
    <cellStyle name="适中 2 3 3" xfId="2560"/>
    <cellStyle name="适中 2 4" xfId="2561"/>
    <cellStyle name="适中 3" xfId="2562"/>
    <cellStyle name="适中 3 2" xfId="2563"/>
    <cellStyle name="适中 3 2 2" xfId="2564"/>
    <cellStyle name="适中 3 2 2 2" xfId="2565"/>
    <cellStyle name="适中 3 2 2 3" xfId="2566"/>
    <cellStyle name="适中 3 2 3" xfId="2567"/>
    <cellStyle name="适中 3 3" xfId="2568"/>
    <cellStyle name="适中 3 3 2" xfId="2569"/>
    <cellStyle name="适中 3 3 3" xfId="2570"/>
    <cellStyle name="适中 3 4" xfId="2571"/>
    <cellStyle name="适中 4" xfId="2572"/>
    <cellStyle name="适中 4 2" xfId="2573"/>
    <cellStyle name="适中 4 2 2" xfId="2574"/>
    <cellStyle name="适中 4 2 2 2" xfId="2575"/>
    <cellStyle name="适中 4 2 2 3" xfId="2576"/>
    <cellStyle name="适中 4 2 3" xfId="2577"/>
    <cellStyle name="适中 4 3" xfId="2578"/>
    <cellStyle name="适中 4 3 2" xfId="2579"/>
    <cellStyle name="适中 4 3 3" xfId="2580"/>
    <cellStyle name="适中 4 4" xfId="2581"/>
    <cellStyle name="适中 5" xfId="2582"/>
    <cellStyle name="适中 5 2" xfId="2583"/>
    <cellStyle name="适中 5 2 2" xfId="2584"/>
    <cellStyle name="适中 5 2 2 2" xfId="2585"/>
    <cellStyle name="适中 5 2 2 3" xfId="2586"/>
    <cellStyle name="适中 5 2 3" xfId="2587"/>
    <cellStyle name="适中 5 3" xfId="2588"/>
    <cellStyle name="适中 5 3 2" xfId="2589"/>
    <cellStyle name="适中 5 3 3" xfId="2590"/>
    <cellStyle name="适中 5 4" xfId="2591"/>
    <cellStyle name="适中_2017年预算债券安排重点工程支出情况" xfId="2592"/>
    <cellStyle name="输出" xfId="2593"/>
    <cellStyle name="输出 2" xfId="2594"/>
    <cellStyle name="输出 2 2" xfId="2595"/>
    <cellStyle name="输出 2 2 2" xfId="2596"/>
    <cellStyle name="输出 2 2 2 2" xfId="2597"/>
    <cellStyle name="输出 2 2 2 3" xfId="2598"/>
    <cellStyle name="输出 2 2 3" xfId="2599"/>
    <cellStyle name="输出 2 3" xfId="2600"/>
    <cellStyle name="输出 2 3 2" xfId="2601"/>
    <cellStyle name="输出 2 3 3" xfId="2602"/>
    <cellStyle name="输出 2 4" xfId="2603"/>
    <cellStyle name="输出 3" xfId="2604"/>
    <cellStyle name="输出 3 2" xfId="2605"/>
    <cellStyle name="输出 3 2 2" xfId="2606"/>
    <cellStyle name="输出 3 2 2 2" xfId="2607"/>
    <cellStyle name="输出 3 2 2 3" xfId="2608"/>
    <cellStyle name="输出 3 2 3" xfId="2609"/>
    <cellStyle name="输出 3 3" xfId="2610"/>
    <cellStyle name="输出 3 3 2" xfId="2611"/>
    <cellStyle name="输出 3 3 3" xfId="2612"/>
    <cellStyle name="输出 3 4" xfId="2613"/>
    <cellStyle name="输出 4" xfId="2614"/>
    <cellStyle name="输出 4 2" xfId="2615"/>
    <cellStyle name="输出 4 2 2" xfId="2616"/>
    <cellStyle name="输出 4 2 2 2" xfId="2617"/>
    <cellStyle name="输出 4 2 2 3" xfId="2618"/>
    <cellStyle name="输出 4 2 3" xfId="2619"/>
    <cellStyle name="输出 4 3" xfId="2620"/>
    <cellStyle name="输出 4 3 2" xfId="2621"/>
    <cellStyle name="输出 4 3 3" xfId="2622"/>
    <cellStyle name="输出 4 4" xfId="2623"/>
    <cellStyle name="输出 5" xfId="2624"/>
    <cellStyle name="输出 5 2" xfId="2625"/>
    <cellStyle name="输出 5 2 2" xfId="2626"/>
    <cellStyle name="输出 5 2 2 2" xfId="2627"/>
    <cellStyle name="输出 5 2 2 3" xfId="2628"/>
    <cellStyle name="输出 5 2 3" xfId="2629"/>
    <cellStyle name="输出 5 3" xfId="2630"/>
    <cellStyle name="输出 5 3 2" xfId="2631"/>
    <cellStyle name="输出 5 3 3" xfId="2632"/>
    <cellStyle name="输出 5 4" xfId="2633"/>
    <cellStyle name="输出_2017年预算债券安排重点工程支出情况" xfId="2634"/>
    <cellStyle name="输入" xfId="2635"/>
    <cellStyle name="输入 2" xfId="2636"/>
    <cellStyle name="输入 2 2" xfId="2637"/>
    <cellStyle name="输入 2 2 2" xfId="2638"/>
    <cellStyle name="输入 2 2 2 2" xfId="2639"/>
    <cellStyle name="输入 2 2 2 3" xfId="2640"/>
    <cellStyle name="输入 2 2 3" xfId="2641"/>
    <cellStyle name="输入 2 3" xfId="2642"/>
    <cellStyle name="输入 2 3 2" xfId="2643"/>
    <cellStyle name="输入 2 3 3" xfId="2644"/>
    <cellStyle name="输入 2 4" xfId="2645"/>
    <cellStyle name="输入 3" xfId="2646"/>
    <cellStyle name="输入 3 2" xfId="2647"/>
    <cellStyle name="输入 3 2 2" xfId="2648"/>
    <cellStyle name="输入 3 2 2 2" xfId="2649"/>
    <cellStyle name="输入 3 2 2 3" xfId="2650"/>
    <cellStyle name="输入 3 2 3" xfId="2651"/>
    <cellStyle name="输入 3 3" xfId="2652"/>
    <cellStyle name="输入 3 3 2" xfId="2653"/>
    <cellStyle name="输入 3 3 3" xfId="2654"/>
    <cellStyle name="输入 3 4" xfId="2655"/>
    <cellStyle name="输入 4" xfId="2656"/>
    <cellStyle name="输入 4 2" xfId="2657"/>
    <cellStyle name="输入 4 2 2" xfId="2658"/>
    <cellStyle name="输入 4 2 2 2" xfId="2659"/>
    <cellStyle name="输入 4 2 2 3" xfId="2660"/>
    <cellStyle name="输入 4 2 3" xfId="2661"/>
    <cellStyle name="输入 4 3" xfId="2662"/>
    <cellStyle name="输入 4 3 2" xfId="2663"/>
    <cellStyle name="输入 4 3 3" xfId="2664"/>
    <cellStyle name="输入 4 4" xfId="2665"/>
    <cellStyle name="输入 5" xfId="2666"/>
    <cellStyle name="输入 5 2" xfId="2667"/>
    <cellStyle name="输入 5 2 2" xfId="2668"/>
    <cellStyle name="输入 5 2 2 2" xfId="2669"/>
    <cellStyle name="输入 5 2 2 3" xfId="2670"/>
    <cellStyle name="输入 5 2 3" xfId="2671"/>
    <cellStyle name="输入 5 3" xfId="2672"/>
    <cellStyle name="输入 5 3 2" xfId="2673"/>
    <cellStyle name="输入 5 3 3" xfId="2674"/>
    <cellStyle name="输入 5 4" xfId="2675"/>
    <cellStyle name="输入_2017年预算债券安排重点工程支出情况" xfId="2676"/>
    <cellStyle name="样式 1" xfId="2677"/>
    <cellStyle name="Followed Hyperlink" xfId="2678"/>
    <cellStyle name="着色 1" xfId="2679"/>
    <cellStyle name="着色 1 2" xfId="2680"/>
    <cellStyle name="着色 1 2 2" xfId="2681"/>
    <cellStyle name="着色 1 2 2 2" xfId="2682"/>
    <cellStyle name="着色 1 2 2 3" xfId="2683"/>
    <cellStyle name="着色 1 2 3" xfId="2684"/>
    <cellStyle name="着色 1 3" xfId="2685"/>
    <cellStyle name="着色 1 3 2" xfId="2686"/>
    <cellStyle name="着色 1 3 3" xfId="2687"/>
    <cellStyle name="着色 1 4" xfId="2688"/>
    <cellStyle name="着色 2" xfId="2689"/>
    <cellStyle name="着色 2 2" xfId="2690"/>
    <cellStyle name="着色 2 2 2" xfId="2691"/>
    <cellStyle name="着色 2 2 2 2" xfId="2692"/>
    <cellStyle name="着色 2 2 2 3" xfId="2693"/>
    <cellStyle name="着色 2 2 3" xfId="2694"/>
    <cellStyle name="着色 2 3" xfId="2695"/>
    <cellStyle name="着色 2 3 2" xfId="2696"/>
    <cellStyle name="着色 2 3 3" xfId="2697"/>
    <cellStyle name="着色 2 4" xfId="2698"/>
    <cellStyle name="着色 3" xfId="2699"/>
    <cellStyle name="着色 3 2" xfId="2700"/>
    <cellStyle name="着色 3 2 2" xfId="2701"/>
    <cellStyle name="着色 3 2 2 2" xfId="2702"/>
    <cellStyle name="着色 3 2 2 3" xfId="2703"/>
    <cellStyle name="着色 3 2 3" xfId="2704"/>
    <cellStyle name="着色 3 3" xfId="2705"/>
    <cellStyle name="着色 3 3 2" xfId="2706"/>
    <cellStyle name="着色 3 3 3" xfId="2707"/>
    <cellStyle name="着色 3 4" xfId="2708"/>
    <cellStyle name="着色 4" xfId="2709"/>
    <cellStyle name="着色 4 2" xfId="2710"/>
    <cellStyle name="着色 4 2 2" xfId="2711"/>
    <cellStyle name="着色 4 2 2 2" xfId="2712"/>
    <cellStyle name="着色 4 2 2 3" xfId="2713"/>
    <cellStyle name="着色 4 2 3" xfId="2714"/>
    <cellStyle name="着色 4 3" xfId="2715"/>
    <cellStyle name="着色 4 3 2" xfId="2716"/>
    <cellStyle name="着色 4 3 3" xfId="2717"/>
    <cellStyle name="着色 4 4" xfId="2718"/>
    <cellStyle name="着色 5" xfId="2719"/>
    <cellStyle name="着色 5 2" xfId="2720"/>
    <cellStyle name="着色 5 2 2" xfId="2721"/>
    <cellStyle name="着色 5 2 2 2" xfId="2722"/>
    <cellStyle name="着色 5 2 2 3" xfId="2723"/>
    <cellStyle name="着色 5 2 3" xfId="2724"/>
    <cellStyle name="着色 5 3" xfId="2725"/>
    <cellStyle name="着色 5 3 2" xfId="2726"/>
    <cellStyle name="着色 5 3 3" xfId="2727"/>
    <cellStyle name="着色 5 4" xfId="2728"/>
    <cellStyle name="着色 6" xfId="2729"/>
    <cellStyle name="着色 6 2" xfId="2730"/>
    <cellStyle name="着色 6 2 2" xfId="2731"/>
    <cellStyle name="着色 6 2 2 2" xfId="2732"/>
    <cellStyle name="着色 6 2 2 3" xfId="2733"/>
    <cellStyle name="着色 6 2 3" xfId="2734"/>
    <cellStyle name="着色 6 3" xfId="2735"/>
    <cellStyle name="着色 6 3 2" xfId="2736"/>
    <cellStyle name="着色 6 3 3" xfId="2737"/>
    <cellStyle name="着色 6 4" xfId="2738"/>
    <cellStyle name="注释" xfId="2739"/>
    <cellStyle name="注释 2" xfId="2740"/>
    <cellStyle name="注释 2 2" xfId="2741"/>
    <cellStyle name="注释 2 2 2" xfId="2742"/>
    <cellStyle name="注释 2 2 2 2" xfId="2743"/>
    <cellStyle name="注释 2 2 2 3" xfId="2744"/>
    <cellStyle name="注释 2 2 3" xfId="2745"/>
    <cellStyle name="注释 2 3" xfId="2746"/>
    <cellStyle name="注释 2 3 2" xfId="2747"/>
    <cellStyle name="注释 2 3 3" xfId="2748"/>
    <cellStyle name="注释 2 4" xfId="2749"/>
    <cellStyle name="注释 3" xfId="2750"/>
    <cellStyle name="注释 3 2" xfId="2751"/>
    <cellStyle name="注释 3 2 2" xfId="2752"/>
    <cellStyle name="注释 3 2 2 2" xfId="2753"/>
    <cellStyle name="注释 3 2 2 3" xfId="2754"/>
    <cellStyle name="注释 3 2 3" xfId="2755"/>
    <cellStyle name="注释 3 3" xfId="2756"/>
    <cellStyle name="注释 3 3 2" xfId="2757"/>
    <cellStyle name="注释 3 3 3" xfId="2758"/>
    <cellStyle name="注释 3 4" xfId="2759"/>
    <cellStyle name="注释 4" xfId="2760"/>
    <cellStyle name="注释 4 2" xfId="2761"/>
    <cellStyle name="注释 4 2 2" xfId="2762"/>
    <cellStyle name="注释 4 2 2 2" xfId="2763"/>
    <cellStyle name="注释 4 2 2 3" xfId="2764"/>
    <cellStyle name="注释 4 2 3" xfId="2765"/>
    <cellStyle name="注释 4 3" xfId="2766"/>
    <cellStyle name="注释 4 3 2" xfId="2767"/>
    <cellStyle name="注释 4 3 3" xfId="2768"/>
    <cellStyle name="注释 4 4" xfId="2769"/>
    <cellStyle name="注释 5" xfId="2770"/>
    <cellStyle name="注释 5 2" xfId="2771"/>
    <cellStyle name="注释 5 2 2" xfId="2772"/>
    <cellStyle name="注释 5 2 2 2" xfId="2773"/>
    <cellStyle name="注释 5 2 2 3" xfId="2774"/>
    <cellStyle name="注释 5 2 3" xfId="2775"/>
    <cellStyle name="注释 5 3" xfId="2776"/>
    <cellStyle name="注释 5 3 2" xfId="2777"/>
    <cellStyle name="注释 5 3 3" xfId="2778"/>
    <cellStyle name="注释 5 4" xfId="2779"/>
    <cellStyle name="注释_2017年预算债券安排重点工程支出情况" xfId="27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9044;&#31639;&#25968;&#25454;\&#25509;&#25163;&#21518;&#25991;&#20214;\2023\2023&#24180;&#39044;&#31639;&#25253;&#24066;\&#20020;&#29463;2023&#24180;&#22320;&#26041;&#36130;&#25919;&#39044;&#31639;&#31616;&#34920;&#65288;&#23457;&#65289;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表一"/>
      <sheetName val="表一附表"/>
      <sheetName val="表二"/>
      <sheetName val="表二附表"/>
      <sheetName val="表三"/>
      <sheetName val="表四"/>
      <sheetName val="表八"/>
      <sheetName val="表九"/>
      <sheetName val="表九附表"/>
      <sheetName val="表十一"/>
      <sheetName val="表十二"/>
      <sheetName val="表十三"/>
      <sheetName val="表十四"/>
      <sheetName val="附表1三公经费"/>
    </sheetNames>
    <sheetDataSet>
      <sheetData sheetId="2">
        <row r="7">
          <cell r="C7">
            <v>9928</v>
          </cell>
          <cell r="D7">
            <v>8160</v>
          </cell>
          <cell r="E7">
            <v>10160</v>
          </cell>
        </row>
        <row r="8">
          <cell r="C8">
            <v>2952</v>
          </cell>
          <cell r="D8">
            <v>3813</v>
          </cell>
          <cell r="E8">
            <v>4996</v>
          </cell>
        </row>
        <row r="10">
          <cell r="C10">
            <v>596</v>
          </cell>
          <cell r="D10">
            <v>1066</v>
          </cell>
          <cell r="E10">
            <v>1066</v>
          </cell>
        </row>
        <row r="11">
          <cell r="C11">
            <v>879</v>
          </cell>
          <cell r="D11">
            <v>505</v>
          </cell>
          <cell r="E11">
            <v>505</v>
          </cell>
        </row>
        <row r="15">
          <cell r="C15">
            <v>1799</v>
          </cell>
          <cell r="D15">
            <v>1481</v>
          </cell>
          <cell r="E15">
            <v>1481</v>
          </cell>
        </row>
        <row r="16">
          <cell r="C16">
            <v>673</v>
          </cell>
          <cell r="D16">
            <v>1436</v>
          </cell>
          <cell r="E16">
            <v>1436</v>
          </cell>
        </row>
        <row r="17">
          <cell r="C17">
            <v>1113</v>
          </cell>
          <cell r="D17">
            <v>803</v>
          </cell>
          <cell r="E17">
            <v>803</v>
          </cell>
        </row>
        <row r="18">
          <cell r="C18">
            <v>415</v>
          </cell>
          <cell r="D18">
            <v>454</v>
          </cell>
          <cell r="E18">
            <v>454</v>
          </cell>
        </row>
        <row r="19">
          <cell r="C19">
            <v>1682</v>
          </cell>
          <cell r="D19">
            <v>2981</v>
          </cell>
          <cell r="E19">
            <v>2981</v>
          </cell>
        </row>
        <row r="20">
          <cell r="C20">
            <v>1538</v>
          </cell>
          <cell r="D20">
            <v>1350</v>
          </cell>
          <cell r="E20">
            <v>1350</v>
          </cell>
        </row>
        <row r="21">
          <cell r="C21">
            <v>1070</v>
          </cell>
          <cell r="D21">
            <v>1170</v>
          </cell>
          <cell r="E21">
            <v>1170</v>
          </cell>
        </row>
        <row r="22">
          <cell r="C22">
            <v>4721</v>
          </cell>
          <cell r="D22">
            <v>2928</v>
          </cell>
          <cell r="E22">
            <v>2928</v>
          </cell>
        </row>
        <row r="24">
          <cell r="C24">
            <v>77</v>
          </cell>
          <cell r="D24">
            <v>78</v>
          </cell>
          <cell r="E24">
            <v>78</v>
          </cell>
        </row>
        <row r="25">
          <cell r="C25">
            <v>2</v>
          </cell>
        </row>
        <row r="27">
          <cell r="C27">
            <v>2081</v>
          </cell>
          <cell r="D27">
            <v>1742</v>
          </cell>
          <cell r="E27">
            <v>1742</v>
          </cell>
        </row>
        <row r="46">
          <cell r="C46">
            <v>5129</v>
          </cell>
          <cell r="D46">
            <v>10731</v>
          </cell>
          <cell r="E46">
            <v>10731</v>
          </cell>
        </row>
        <row r="204">
          <cell r="C204">
            <v>5931</v>
          </cell>
          <cell r="D204">
            <v>2286</v>
          </cell>
          <cell r="E204">
            <v>2286</v>
          </cell>
        </row>
        <row r="226">
          <cell r="C226">
            <v>0</v>
          </cell>
          <cell r="D226">
            <v>0</v>
          </cell>
          <cell r="E226">
            <v>0</v>
          </cell>
        </row>
        <row r="243">
          <cell r="C243">
            <v>1093</v>
          </cell>
          <cell r="D243">
            <v>885</v>
          </cell>
          <cell r="E243">
            <v>885</v>
          </cell>
        </row>
        <row r="278">
          <cell r="C278">
            <v>0</v>
          </cell>
          <cell r="D278">
            <v>0</v>
          </cell>
          <cell r="E278">
            <v>0</v>
          </cell>
        </row>
        <row r="281">
          <cell r="C281">
            <v>11</v>
          </cell>
          <cell r="D281">
            <v>21</v>
          </cell>
          <cell r="E281">
            <v>21</v>
          </cell>
        </row>
        <row r="287">
          <cell r="C287">
            <v>753</v>
          </cell>
          <cell r="D287">
            <v>3589</v>
          </cell>
          <cell r="E287">
            <v>3589</v>
          </cell>
        </row>
        <row r="295">
          <cell r="C295">
            <v>42443</v>
          </cell>
          <cell r="D295">
            <v>45479</v>
          </cell>
          <cell r="E295">
            <v>48662</v>
          </cell>
        </row>
      </sheetData>
      <sheetData sheetId="4">
        <row r="6">
          <cell r="B6" t="str">
            <v>一般公共服务</v>
          </cell>
          <cell r="C6">
            <v>29234</v>
          </cell>
          <cell r="D6">
            <v>30475</v>
          </cell>
          <cell r="E6">
            <v>28789</v>
          </cell>
          <cell r="F6">
            <v>146</v>
          </cell>
          <cell r="G6">
            <v>299</v>
          </cell>
          <cell r="H6">
            <v>0</v>
          </cell>
          <cell r="I6">
            <v>0</v>
          </cell>
          <cell r="J6">
            <v>0</v>
          </cell>
        </row>
        <row r="7">
          <cell r="B7" t="str">
            <v>    人大事务</v>
          </cell>
          <cell r="C7">
            <v>592</v>
          </cell>
          <cell r="D7">
            <v>620</v>
          </cell>
          <cell r="E7">
            <v>592</v>
          </cell>
          <cell r="F7">
            <v>0</v>
          </cell>
          <cell r="G7">
            <v>0</v>
          </cell>
          <cell r="H7">
            <v>0</v>
          </cell>
          <cell r="I7">
            <v>0</v>
          </cell>
          <cell r="J7">
            <v>0</v>
          </cell>
        </row>
        <row r="8">
          <cell r="B8" t="str">
            <v>      行政运行</v>
          </cell>
          <cell r="C8">
            <v>427</v>
          </cell>
          <cell r="D8">
            <v>391</v>
          </cell>
          <cell r="E8">
            <v>427</v>
          </cell>
        </row>
        <row r="9">
          <cell r="B9" t="str">
            <v>      一般行政管理事务</v>
          </cell>
          <cell r="C9">
            <v>0</v>
          </cell>
          <cell r="D9">
            <v>129</v>
          </cell>
          <cell r="E9">
            <v>0</v>
          </cell>
        </row>
        <row r="10">
          <cell r="B10" t="str">
            <v>      机关服务</v>
          </cell>
          <cell r="C10">
            <v>0</v>
          </cell>
          <cell r="D10">
            <v>0</v>
          </cell>
          <cell r="E10">
            <v>0</v>
          </cell>
        </row>
        <row r="11">
          <cell r="B11" t="str">
            <v>      人大会议</v>
          </cell>
          <cell r="C11">
            <v>35</v>
          </cell>
          <cell r="D11">
            <v>43</v>
          </cell>
          <cell r="E11">
            <v>35</v>
          </cell>
        </row>
        <row r="12">
          <cell r="B12" t="str">
            <v>      人大立法</v>
          </cell>
          <cell r="C12">
            <v>0</v>
          </cell>
          <cell r="D12">
            <v>0</v>
          </cell>
          <cell r="E12">
            <v>0</v>
          </cell>
        </row>
        <row r="13">
          <cell r="B13" t="str">
            <v>      人大监督</v>
          </cell>
          <cell r="C13">
            <v>0</v>
          </cell>
          <cell r="D13">
            <v>0</v>
          </cell>
          <cell r="E13">
            <v>0</v>
          </cell>
        </row>
        <row r="14">
          <cell r="B14" t="str">
            <v>      人大代表履职能力提升</v>
          </cell>
          <cell r="C14">
            <v>55</v>
          </cell>
          <cell r="D14">
            <v>56</v>
          </cell>
          <cell r="E14">
            <v>55</v>
          </cell>
        </row>
        <row r="15">
          <cell r="B15" t="str">
            <v>      代表工作</v>
          </cell>
          <cell r="C15">
            <v>0</v>
          </cell>
          <cell r="D15">
            <v>0</v>
          </cell>
          <cell r="E15">
            <v>0</v>
          </cell>
        </row>
        <row r="16">
          <cell r="B16" t="str">
            <v>      人大信访工作</v>
          </cell>
          <cell r="C16">
            <v>1</v>
          </cell>
          <cell r="D16">
            <v>0</v>
          </cell>
          <cell r="E16">
            <v>1</v>
          </cell>
        </row>
        <row r="17">
          <cell r="B17" t="str">
            <v>      事业运行</v>
          </cell>
          <cell r="C17">
            <v>37</v>
          </cell>
          <cell r="D17">
            <v>1</v>
          </cell>
          <cell r="E17">
            <v>37</v>
          </cell>
        </row>
        <row r="18">
          <cell r="B18" t="str">
            <v>      其他人大事务支出</v>
          </cell>
          <cell r="C18">
            <v>37</v>
          </cell>
          <cell r="D18">
            <v>0</v>
          </cell>
          <cell r="E18">
            <v>37</v>
          </cell>
        </row>
        <row r="19">
          <cell r="B19" t="str">
            <v>    政协事务</v>
          </cell>
          <cell r="C19">
            <v>365</v>
          </cell>
          <cell r="D19">
            <v>437</v>
          </cell>
          <cell r="E19">
            <v>365</v>
          </cell>
          <cell r="F19">
            <v>0</v>
          </cell>
          <cell r="G19">
            <v>0</v>
          </cell>
          <cell r="H19">
            <v>0</v>
          </cell>
          <cell r="I19">
            <v>0</v>
          </cell>
          <cell r="J19">
            <v>0</v>
          </cell>
        </row>
        <row r="20">
          <cell r="B20" t="str">
            <v>      行政运行</v>
          </cell>
          <cell r="C20">
            <v>345</v>
          </cell>
          <cell r="D20">
            <v>265</v>
          </cell>
          <cell r="E20">
            <v>345</v>
          </cell>
        </row>
        <row r="21">
          <cell r="B21" t="str">
            <v>      一般行政管理事务</v>
          </cell>
          <cell r="C21">
            <v>13</v>
          </cell>
          <cell r="D21">
            <v>83</v>
          </cell>
          <cell r="E21">
            <v>13</v>
          </cell>
        </row>
        <row r="22">
          <cell r="B22" t="str">
            <v>      机关服务</v>
          </cell>
          <cell r="C22">
            <v>0</v>
          </cell>
          <cell r="D22">
            <v>0</v>
          </cell>
          <cell r="E22">
            <v>0</v>
          </cell>
        </row>
        <row r="23">
          <cell r="B23" t="str">
            <v>      政协会议</v>
          </cell>
          <cell r="C23">
            <v>0</v>
          </cell>
          <cell r="D23">
            <v>23</v>
          </cell>
          <cell r="E23">
            <v>0</v>
          </cell>
        </row>
        <row r="24">
          <cell r="B24" t="str">
            <v>      委员视察</v>
          </cell>
          <cell r="C24">
            <v>0</v>
          </cell>
          <cell r="D24">
            <v>0</v>
          </cell>
          <cell r="E24">
            <v>0</v>
          </cell>
        </row>
        <row r="25">
          <cell r="B25" t="str">
            <v>      参政议政</v>
          </cell>
          <cell r="C25">
            <v>0</v>
          </cell>
          <cell r="D25">
            <v>0</v>
          </cell>
          <cell r="E25">
            <v>0</v>
          </cell>
        </row>
        <row r="26">
          <cell r="B26" t="str">
            <v>      事业运行</v>
          </cell>
          <cell r="C26">
            <v>7</v>
          </cell>
          <cell r="D26">
            <v>0</v>
          </cell>
          <cell r="E26">
            <v>7</v>
          </cell>
        </row>
        <row r="27">
          <cell r="B27" t="str">
            <v>      其他政协事务支出</v>
          </cell>
          <cell r="C27">
            <v>0</v>
          </cell>
          <cell r="D27">
            <v>66</v>
          </cell>
          <cell r="E27">
            <v>0</v>
          </cell>
        </row>
        <row r="28">
          <cell r="B28" t="str">
            <v>    政府办公厅(室)及相关机构事务</v>
          </cell>
          <cell r="C28">
            <v>12028</v>
          </cell>
          <cell r="D28">
            <v>13593</v>
          </cell>
          <cell r="E28">
            <v>12028</v>
          </cell>
          <cell r="F28">
            <v>0</v>
          </cell>
          <cell r="G28">
            <v>0</v>
          </cell>
          <cell r="H28">
            <v>0</v>
          </cell>
          <cell r="I28">
            <v>0</v>
          </cell>
          <cell r="J28">
            <v>0</v>
          </cell>
        </row>
        <row r="29">
          <cell r="B29" t="str">
            <v>      行政运行</v>
          </cell>
          <cell r="C29">
            <v>6262</v>
          </cell>
          <cell r="D29">
            <v>5641</v>
          </cell>
          <cell r="E29">
            <v>6262</v>
          </cell>
        </row>
        <row r="30">
          <cell r="B30" t="str">
            <v>      一般行政管理事务</v>
          </cell>
          <cell r="C30">
            <v>543</v>
          </cell>
          <cell r="D30">
            <v>687</v>
          </cell>
          <cell r="E30">
            <v>543</v>
          </cell>
        </row>
        <row r="31">
          <cell r="B31" t="str">
            <v>      机关服务</v>
          </cell>
          <cell r="C31">
            <v>0</v>
          </cell>
          <cell r="D31">
            <v>817</v>
          </cell>
          <cell r="E31">
            <v>0</v>
          </cell>
        </row>
        <row r="32">
          <cell r="B32" t="str">
            <v>      专项服务</v>
          </cell>
          <cell r="C32">
            <v>0</v>
          </cell>
          <cell r="D32">
            <v>59</v>
          </cell>
          <cell r="E32">
            <v>0</v>
          </cell>
        </row>
        <row r="33">
          <cell r="B33" t="str">
            <v>      专项业务及机关事务管理</v>
          </cell>
          <cell r="C33">
            <v>0</v>
          </cell>
          <cell r="D33">
            <v>19</v>
          </cell>
          <cell r="E33">
            <v>0</v>
          </cell>
        </row>
        <row r="34">
          <cell r="B34" t="str">
            <v>      政务公开审批</v>
          </cell>
          <cell r="C34">
            <v>0</v>
          </cell>
          <cell r="D34">
            <v>527</v>
          </cell>
          <cell r="E34">
            <v>0</v>
          </cell>
        </row>
        <row r="35">
          <cell r="B35" t="str">
            <v>      信访事务</v>
          </cell>
          <cell r="C35">
            <v>143</v>
          </cell>
          <cell r="D35">
            <v>157</v>
          </cell>
          <cell r="E35">
            <v>143</v>
          </cell>
        </row>
        <row r="36">
          <cell r="B36" t="str">
            <v>      参事事务</v>
          </cell>
          <cell r="C36">
            <v>0</v>
          </cell>
          <cell r="D36">
            <v>0</v>
          </cell>
          <cell r="E36">
            <v>0</v>
          </cell>
        </row>
        <row r="37">
          <cell r="B37" t="str">
            <v>      事业运行</v>
          </cell>
          <cell r="C37">
            <v>4998</v>
          </cell>
          <cell r="D37">
            <v>5316</v>
          </cell>
          <cell r="E37">
            <v>4998</v>
          </cell>
        </row>
        <row r="38">
          <cell r="B38" t="str">
            <v>      其他政府办公厅（室）及相关机构事务支出</v>
          </cell>
          <cell r="C38">
            <v>82</v>
          </cell>
          <cell r="D38">
            <v>370</v>
          </cell>
          <cell r="E38">
            <v>82</v>
          </cell>
        </row>
        <row r="39">
          <cell r="B39" t="str">
            <v>    发展与改革事务</v>
          </cell>
          <cell r="C39">
            <v>753</v>
          </cell>
          <cell r="D39">
            <v>1639</v>
          </cell>
          <cell r="E39">
            <v>708</v>
          </cell>
          <cell r="F39">
            <v>0</v>
          </cell>
          <cell r="G39">
            <v>45</v>
          </cell>
          <cell r="H39">
            <v>0</v>
          </cell>
          <cell r="I39">
            <v>0</v>
          </cell>
          <cell r="J39">
            <v>0</v>
          </cell>
        </row>
        <row r="40">
          <cell r="B40" t="str">
            <v>      行政运行</v>
          </cell>
          <cell r="C40">
            <v>326</v>
          </cell>
          <cell r="D40">
            <v>259</v>
          </cell>
          <cell r="E40">
            <v>326</v>
          </cell>
        </row>
        <row r="41">
          <cell r="B41" t="str">
            <v>      一般行政管理事务</v>
          </cell>
          <cell r="C41">
            <v>0</v>
          </cell>
          <cell r="D41">
            <v>121</v>
          </cell>
          <cell r="E41">
            <v>0</v>
          </cell>
        </row>
        <row r="42">
          <cell r="B42" t="str">
            <v>      机关服务</v>
          </cell>
          <cell r="C42">
            <v>0</v>
          </cell>
          <cell r="D42">
            <v>0</v>
          </cell>
          <cell r="E42">
            <v>0</v>
          </cell>
        </row>
        <row r="43">
          <cell r="B43" t="str">
            <v>      战略规划与实施</v>
          </cell>
          <cell r="C43">
            <v>45</v>
          </cell>
          <cell r="D43">
            <v>75</v>
          </cell>
          <cell r="E43">
            <v>0</v>
          </cell>
          <cell r="G43">
            <v>45</v>
          </cell>
        </row>
        <row r="44">
          <cell r="B44" t="str">
            <v>      日常经济运行调节</v>
          </cell>
          <cell r="C44">
            <v>0</v>
          </cell>
          <cell r="D44">
            <v>0</v>
          </cell>
          <cell r="E44">
            <v>0</v>
          </cell>
        </row>
        <row r="45">
          <cell r="B45" t="str">
            <v>      社会事业发展规划</v>
          </cell>
          <cell r="C45">
            <v>0</v>
          </cell>
          <cell r="D45">
            <v>6</v>
          </cell>
          <cell r="E45">
            <v>0</v>
          </cell>
        </row>
        <row r="46">
          <cell r="B46" t="str">
            <v>      经济体制改革研究</v>
          </cell>
          <cell r="C46">
            <v>0</v>
          </cell>
          <cell r="D46">
            <v>0</v>
          </cell>
          <cell r="E46">
            <v>0</v>
          </cell>
        </row>
        <row r="47">
          <cell r="B47" t="str">
            <v>      物价管理</v>
          </cell>
          <cell r="C47">
            <v>40</v>
          </cell>
          <cell r="D47">
            <v>754</v>
          </cell>
          <cell r="E47">
            <v>40</v>
          </cell>
        </row>
        <row r="48">
          <cell r="B48" t="str">
            <v>      事业运行</v>
          </cell>
          <cell r="C48">
            <v>342</v>
          </cell>
          <cell r="D48">
            <v>394</v>
          </cell>
          <cell r="E48">
            <v>342</v>
          </cell>
        </row>
        <row r="49">
          <cell r="B49" t="str">
            <v>      其他发展与改革事务支出</v>
          </cell>
          <cell r="C49">
            <v>0</v>
          </cell>
          <cell r="D49">
            <v>30</v>
          </cell>
          <cell r="E49">
            <v>0</v>
          </cell>
        </row>
        <row r="50">
          <cell r="B50" t="str">
            <v>    统计信息事务</v>
          </cell>
          <cell r="C50">
            <v>419</v>
          </cell>
          <cell r="D50">
            <v>532</v>
          </cell>
          <cell r="E50">
            <v>418</v>
          </cell>
          <cell r="F50">
            <v>0</v>
          </cell>
          <cell r="G50">
            <v>1</v>
          </cell>
          <cell r="H50">
            <v>0</v>
          </cell>
          <cell r="I50">
            <v>0</v>
          </cell>
          <cell r="J50">
            <v>0</v>
          </cell>
        </row>
        <row r="51">
          <cell r="B51" t="str">
            <v>      行政运行</v>
          </cell>
          <cell r="C51">
            <v>154</v>
          </cell>
          <cell r="D51">
            <v>118</v>
          </cell>
          <cell r="E51">
            <v>154</v>
          </cell>
        </row>
        <row r="52">
          <cell r="B52" t="str">
            <v>      一般行政管理事务</v>
          </cell>
          <cell r="C52">
            <v>0</v>
          </cell>
          <cell r="D52">
            <v>34</v>
          </cell>
          <cell r="E52">
            <v>0</v>
          </cell>
        </row>
        <row r="53">
          <cell r="B53" t="str">
            <v>      机关服务</v>
          </cell>
          <cell r="C53">
            <v>0</v>
          </cell>
          <cell r="D53">
            <v>0</v>
          </cell>
          <cell r="E53">
            <v>0</v>
          </cell>
        </row>
        <row r="54">
          <cell r="B54" t="str">
            <v>      信息事务</v>
          </cell>
          <cell r="C54">
            <v>10</v>
          </cell>
          <cell r="D54">
            <v>15</v>
          </cell>
          <cell r="E54">
            <v>10</v>
          </cell>
        </row>
        <row r="55">
          <cell r="B55" t="str">
            <v>      专项统计业务</v>
          </cell>
          <cell r="C55">
            <v>22</v>
          </cell>
          <cell r="D55">
            <v>37</v>
          </cell>
          <cell r="E55">
            <v>22</v>
          </cell>
        </row>
        <row r="56">
          <cell r="B56" t="str">
            <v>      统计管理</v>
          </cell>
          <cell r="C56">
            <v>0</v>
          </cell>
          <cell r="D56">
            <v>50</v>
          </cell>
          <cell r="E56">
            <v>0</v>
          </cell>
        </row>
        <row r="57">
          <cell r="B57" t="str">
            <v>      专项普查活动</v>
          </cell>
          <cell r="C57">
            <v>1</v>
          </cell>
          <cell r="D57">
            <v>12</v>
          </cell>
          <cell r="E57">
            <v>0</v>
          </cell>
          <cell r="G57">
            <v>1</v>
          </cell>
        </row>
        <row r="58">
          <cell r="B58" t="str">
            <v>      统计抽样调查</v>
          </cell>
          <cell r="C58">
            <v>0</v>
          </cell>
          <cell r="D58">
            <v>15</v>
          </cell>
          <cell r="E58">
            <v>0</v>
          </cell>
        </row>
        <row r="59">
          <cell r="B59" t="str">
            <v>      事业运行</v>
          </cell>
          <cell r="C59">
            <v>222</v>
          </cell>
          <cell r="D59">
            <v>219</v>
          </cell>
          <cell r="E59">
            <v>222</v>
          </cell>
        </row>
        <row r="60">
          <cell r="B60" t="str">
            <v>      其他统计信息事务支出</v>
          </cell>
          <cell r="C60">
            <v>10</v>
          </cell>
          <cell r="D60">
            <v>32</v>
          </cell>
          <cell r="E60">
            <v>10</v>
          </cell>
        </row>
        <row r="61">
          <cell r="B61" t="str">
            <v>    财政事务</v>
          </cell>
          <cell r="C61">
            <v>1221</v>
          </cell>
          <cell r="D61">
            <v>1203</v>
          </cell>
          <cell r="E61">
            <v>1215</v>
          </cell>
          <cell r="F61">
            <v>0</v>
          </cell>
          <cell r="G61">
            <v>6</v>
          </cell>
          <cell r="H61">
            <v>0</v>
          </cell>
          <cell r="I61">
            <v>0</v>
          </cell>
          <cell r="J61">
            <v>0</v>
          </cell>
        </row>
        <row r="62">
          <cell r="B62" t="str">
            <v>      行政运行</v>
          </cell>
          <cell r="C62">
            <v>246</v>
          </cell>
          <cell r="D62">
            <v>262</v>
          </cell>
          <cell r="E62">
            <v>246</v>
          </cell>
        </row>
        <row r="63">
          <cell r="B63" t="str">
            <v>      一般行政管理事务</v>
          </cell>
          <cell r="C63">
            <v>132</v>
          </cell>
          <cell r="D63">
            <v>97</v>
          </cell>
          <cell r="E63">
            <v>132</v>
          </cell>
        </row>
        <row r="64">
          <cell r="B64" t="str">
            <v>      机关服务</v>
          </cell>
          <cell r="C64">
            <v>0</v>
          </cell>
          <cell r="D64">
            <v>0</v>
          </cell>
          <cell r="E64">
            <v>0</v>
          </cell>
        </row>
        <row r="65">
          <cell r="B65" t="str">
            <v>      预算改革业务</v>
          </cell>
          <cell r="C65">
            <v>0</v>
          </cell>
          <cell r="D65">
            <v>12</v>
          </cell>
          <cell r="E65">
            <v>0</v>
          </cell>
        </row>
        <row r="66">
          <cell r="B66" t="str">
            <v>      财政国库业务</v>
          </cell>
          <cell r="C66">
            <v>0</v>
          </cell>
          <cell r="D66">
            <v>0</v>
          </cell>
          <cell r="E66">
            <v>0</v>
          </cell>
        </row>
        <row r="67">
          <cell r="B67" t="str">
            <v>      财政监察</v>
          </cell>
          <cell r="C67">
            <v>0</v>
          </cell>
          <cell r="D67">
            <v>0</v>
          </cell>
          <cell r="E67">
            <v>0</v>
          </cell>
        </row>
        <row r="68">
          <cell r="B68" t="str">
            <v>      信息化建设</v>
          </cell>
          <cell r="C68">
            <v>182</v>
          </cell>
          <cell r="D68">
            <v>157</v>
          </cell>
          <cell r="E68">
            <v>182</v>
          </cell>
        </row>
        <row r="69">
          <cell r="B69" t="str">
            <v>      财政委托业务支出</v>
          </cell>
          <cell r="C69">
            <v>200</v>
          </cell>
          <cell r="D69">
            <v>187</v>
          </cell>
          <cell r="E69">
            <v>200</v>
          </cell>
        </row>
        <row r="70">
          <cell r="B70" t="str">
            <v>      事业运行</v>
          </cell>
          <cell r="C70">
            <v>455</v>
          </cell>
          <cell r="D70">
            <v>458</v>
          </cell>
          <cell r="E70">
            <v>455</v>
          </cell>
        </row>
        <row r="71">
          <cell r="B71" t="str">
            <v>      其他财政事务支出</v>
          </cell>
          <cell r="C71">
            <v>6</v>
          </cell>
          <cell r="D71">
            <v>30</v>
          </cell>
          <cell r="E71">
            <v>0</v>
          </cell>
          <cell r="G71">
            <v>6</v>
          </cell>
        </row>
        <row r="72">
          <cell r="B72" t="str">
            <v>    税收事务</v>
          </cell>
          <cell r="C72">
            <v>1096</v>
          </cell>
          <cell r="D72">
            <v>1160</v>
          </cell>
          <cell r="E72">
            <v>1096</v>
          </cell>
          <cell r="F72">
            <v>0</v>
          </cell>
          <cell r="G72">
            <v>0</v>
          </cell>
          <cell r="H72">
            <v>0</v>
          </cell>
          <cell r="I72">
            <v>0</v>
          </cell>
          <cell r="J72">
            <v>0</v>
          </cell>
        </row>
        <row r="73">
          <cell r="B73" t="str">
            <v>      行政运行</v>
          </cell>
          <cell r="C73">
            <v>0</v>
          </cell>
          <cell r="E73">
            <v>0</v>
          </cell>
        </row>
        <row r="74">
          <cell r="B74" t="str">
            <v>      一般行政管理事务</v>
          </cell>
          <cell r="C74">
            <v>0</v>
          </cell>
          <cell r="E74">
            <v>0</v>
          </cell>
        </row>
        <row r="75">
          <cell r="B75" t="str">
            <v>      机关服务</v>
          </cell>
          <cell r="C75">
            <v>0</v>
          </cell>
          <cell r="E75">
            <v>0</v>
          </cell>
        </row>
        <row r="76">
          <cell r="B76" t="str">
            <v>      信息化建设</v>
          </cell>
          <cell r="C76">
            <v>80</v>
          </cell>
          <cell r="E76">
            <v>80</v>
          </cell>
        </row>
        <row r="77">
          <cell r="B77" t="str">
            <v>      税收业务</v>
          </cell>
          <cell r="C77">
            <v>120</v>
          </cell>
          <cell r="D77">
            <v>200</v>
          </cell>
          <cell r="E77">
            <v>120</v>
          </cell>
        </row>
        <row r="78">
          <cell r="B78" t="str">
            <v>      事业运行</v>
          </cell>
          <cell r="C78">
            <v>0</v>
          </cell>
          <cell r="D78">
            <v>0</v>
          </cell>
          <cell r="E78">
            <v>0</v>
          </cell>
        </row>
        <row r="79">
          <cell r="B79" t="str">
            <v>      其他税收事务支出</v>
          </cell>
          <cell r="C79">
            <v>896</v>
          </cell>
          <cell r="D79">
            <v>960</v>
          </cell>
          <cell r="E79">
            <v>896</v>
          </cell>
        </row>
        <row r="80">
          <cell r="B80" t="str">
            <v>    审计事务</v>
          </cell>
          <cell r="C80">
            <v>441</v>
          </cell>
          <cell r="D80">
            <v>364</v>
          </cell>
          <cell r="E80">
            <v>441</v>
          </cell>
          <cell r="F80">
            <v>0</v>
          </cell>
          <cell r="G80">
            <v>0</v>
          </cell>
          <cell r="H80">
            <v>0</v>
          </cell>
          <cell r="I80">
            <v>0</v>
          </cell>
          <cell r="J80">
            <v>0</v>
          </cell>
        </row>
        <row r="81">
          <cell r="B81" t="str">
            <v>      行政运行</v>
          </cell>
          <cell r="C81">
            <v>206</v>
          </cell>
          <cell r="D81">
            <v>208</v>
          </cell>
          <cell r="E81">
            <v>206</v>
          </cell>
        </row>
        <row r="82">
          <cell r="B82" t="str">
            <v>      一般行政管理事务</v>
          </cell>
          <cell r="C82">
            <v>59</v>
          </cell>
          <cell r="D82">
            <v>99</v>
          </cell>
          <cell r="E82">
            <v>59</v>
          </cell>
        </row>
        <row r="83">
          <cell r="B83" t="str">
            <v>      机关服务</v>
          </cell>
          <cell r="C83">
            <v>0</v>
          </cell>
          <cell r="D83">
            <v>0</v>
          </cell>
          <cell r="E83">
            <v>0</v>
          </cell>
        </row>
        <row r="84">
          <cell r="B84" t="str">
            <v>      审计业务</v>
          </cell>
          <cell r="C84">
            <v>5</v>
          </cell>
          <cell r="D84">
            <v>0</v>
          </cell>
          <cell r="E84">
            <v>5</v>
          </cell>
        </row>
        <row r="85">
          <cell r="B85" t="str">
            <v>      审计管理</v>
          </cell>
          <cell r="C85">
            <v>0</v>
          </cell>
          <cell r="D85">
            <v>57</v>
          </cell>
          <cell r="E85">
            <v>0</v>
          </cell>
        </row>
        <row r="86">
          <cell r="B86" t="str">
            <v>      信息化建设</v>
          </cell>
          <cell r="C86">
            <v>110</v>
          </cell>
          <cell r="E86">
            <v>110</v>
          </cell>
        </row>
        <row r="87">
          <cell r="B87" t="str">
            <v>      事业运行</v>
          </cell>
          <cell r="C87">
            <v>61</v>
          </cell>
          <cell r="E87">
            <v>61</v>
          </cell>
        </row>
        <row r="88">
          <cell r="B88" t="str">
            <v>      其他审计事务支出</v>
          </cell>
          <cell r="C88">
            <v>0</v>
          </cell>
          <cell r="E88">
            <v>0</v>
          </cell>
        </row>
        <row r="89">
          <cell r="B89" t="str">
            <v>    海关事务</v>
          </cell>
          <cell r="C89">
            <v>0</v>
          </cell>
          <cell r="D89">
            <v>0</v>
          </cell>
          <cell r="E89">
            <v>0</v>
          </cell>
          <cell r="F89">
            <v>0</v>
          </cell>
          <cell r="G89">
            <v>0</v>
          </cell>
          <cell r="H89">
            <v>0</v>
          </cell>
          <cell r="I89">
            <v>0</v>
          </cell>
          <cell r="J89">
            <v>0</v>
          </cell>
        </row>
        <row r="90">
          <cell r="B90" t="str">
            <v>      行政运行</v>
          </cell>
          <cell r="C90">
            <v>0</v>
          </cell>
        </row>
        <row r="91">
          <cell r="B91" t="str">
            <v>      一般行政管理事务</v>
          </cell>
          <cell r="C91">
            <v>0</v>
          </cell>
        </row>
        <row r="92">
          <cell r="B92" t="str">
            <v>      机关服务</v>
          </cell>
          <cell r="C92">
            <v>0</v>
          </cell>
        </row>
        <row r="93">
          <cell r="B93" t="str">
            <v>      缉私办案</v>
          </cell>
          <cell r="C93">
            <v>0</v>
          </cell>
        </row>
        <row r="94">
          <cell r="B94" t="str">
            <v>      口岸管理</v>
          </cell>
          <cell r="C94">
            <v>0</v>
          </cell>
        </row>
        <row r="95">
          <cell r="B95" t="str">
            <v>      信息化建设</v>
          </cell>
          <cell r="C95">
            <v>0</v>
          </cell>
        </row>
        <row r="96">
          <cell r="B96" t="str">
            <v>      海关关务</v>
          </cell>
          <cell r="C96">
            <v>0</v>
          </cell>
        </row>
        <row r="97">
          <cell r="B97" t="str">
            <v>      关税征管</v>
          </cell>
          <cell r="C97">
            <v>0</v>
          </cell>
        </row>
        <row r="98">
          <cell r="B98" t="str">
            <v>      海关监管</v>
          </cell>
          <cell r="C98">
            <v>0</v>
          </cell>
        </row>
        <row r="99">
          <cell r="B99" t="str">
            <v>      检验检疫</v>
          </cell>
          <cell r="C99">
            <v>0</v>
          </cell>
        </row>
        <row r="100">
          <cell r="B100" t="str">
            <v>      事业运行</v>
          </cell>
          <cell r="C100">
            <v>0</v>
          </cell>
        </row>
        <row r="101">
          <cell r="B101" t="str">
            <v>      其他海关事务支出</v>
          </cell>
          <cell r="C101">
            <v>0</v>
          </cell>
        </row>
        <row r="102">
          <cell r="B102" t="str">
            <v>    纪检监察事务</v>
          </cell>
          <cell r="C102">
            <v>1651</v>
          </cell>
          <cell r="D102">
            <v>2729</v>
          </cell>
          <cell r="E102">
            <v>1649</v>
          </cell>
          <cell r="F102">
            <v>0</v>
          </cell>
          <cell r="G102">
            <v>2</v>
          </cell>
          <cell r="H102">
            <v>0</v>
          </cell>
          <cell r="I102">
            <v>0</v>
          </cell>
          <cell r="J102">
            <v>0</v>
          </cell>
        </row>
        <row r="103">
          <cell r="B103" t="str">
            <v>      行政运行</v>
          </cell>
          <cell r="C103">
            <v>1382</v>
          </cell>
          <cell r="D103">
            <v>1637</v>
          </cell>
          <cell r="E103">
            <v>1382</v>
          </cell>
        </row>
        <row r="104">
          <cell r="B104" t="str">
            <v>      一般行政管理事务</v>
          </cell>
          <cell r="C104">
            <v>269</v>
          </cell>
          <cell r="D104">
            <v>247</v>
          </cell>
          <cell r="E104">
            <v>267</v>
          </cell>
          <cell r="G104">
            <v>2</v>
          </cell>
        </row>
        <row r="105">
          <cell r="B105" t="str">
            <v>      机关服务</v>
          </cell>
          <cell r="C105">
            <v>0</v>
          </cell>
          <cell r="D105">
            <v>0</v>
          </cell>
        </row>
        <row r="106">
          <cell r="B106" t="str">
            <v>      大案要案查处</v>
          </cell>
          <cell r="C106">
            <v>0</v>
          </cell>
          <cell r="D106">
            <v>0</v>
          </cell>
        </row>
        <row r="107">
          <cell r="B107" t="str">
            <v>      派驻派出机构</v>
          </cell>
          <cell r="C107">
            <v>0</v>
          </cell>
          <cell r="D107">
            <v>0</v>
          </cell>
        </row>
        <row r="108">
          <cell r="B108" t="str">
            <v>      巡视工作</v>
          </cell>
          <cell r="C108">
            <v>0</v>
          </cell>
          <cell r="D108">
            <v>0</v>
          </cell>
        </row>
        <row r="109">
          <cell r="B109" t="str">
            <v>      事业运行</v>
          </cell>
          <cell r="C109">
            <v>0</v>
          </cell>
          <cell r="D109">
            <v>0</v>
          </cell>
        </row>
        <row r="110">
          <cell r="B110" t="str">
            <v>      其他纪检监察事务支出</v>
          </cell>
          <cell r="C110">
            <v>0</v>
          </cell>
          <cell r="D110">
            <v>845</v>
          </cell>
        </row>
        <row r="111">
          <cell r="B111" t="str">
            <v>    商贸事务</v>
          </cell>
          <cell r="C111">
            <v>1111</v>
          </cell>
          <cell r="D111">
            <v>741</v>
          </cell>
          <cell r="E111">
            <v>1111</v>
          </cell>
          <cell r="F111">
            <v>0</v>
          </cell>
          <cell r="G111">
            <v>0</v>
          </cell>
          <cell r="H111">
            <v>0</v>
          </cell>
          <cell r="I111">
            <v>0</v>
          </cell>
          <cell r="J111">
            <v>0</v>
          </cell>
        </row>
        <row r="112">
          <cell r="B112" t="str">
            <v>      行政运行</v>
          </cell>
          <cell r="C112">
            <v>211</v>
          </cell>
          <cell r="D112">
            <v>186</v>
          </cell>
          <cell r="E112">
            <v>211</v>
          </cell>
        </row>
        <row r="113">
          <cell r="B113" t="str">
            <v>      一般行政管理事务</v>
          </cell>
          <cell r="C113">
            <v>0</v>
          </cell>
          <cell r="D113">
            <v>21</v>
          </cell>
          <cell r="E113">
            <v>0</v>
          </cell>
        </row>
        <row r="114">
          <cell r="B114" t="str">
            <v>      机关服务</v>
          </cell>
          <cell r="C114">
            <v>0</v>
          </cell>
          <cell r="D114">
            <v>0</v>
          </cell>
          <cell r="E114">
            <v>0</v>
          </cell>
        </row>
        <row r="115">
          <cell r="B115" t="str">
            <v>      对外贸易管理</v>
          </cell>
          <cell r="C115">
            <v>0</v>
          </cell>
          <cell r="D115">
            <v>30</v>
          </cell>
          <cell r="E115">
            <v>0</v>
          </cell>
        </row>
        <row r="116">
          <cell r="B116" t="str">
            <v>      国际经济合作</v>
          </cell>
          <cell r="C116">
            <v>0</v>
          </cell>
          <cell r="D116">
            <v>0</v>
          </cell>
          <cell r="E116">
            <v>0</v>
          </cell>
        </row>
        <row r="117">
          <cell r="B117" t="str">
            <v>      外资管理</v>
          </cell>
          <cell r="C117">
            <v>0</v>
          </cell>
          <cell r="D117">
            <v>0</v>
          </cell>
          <cell r="E117">
            <v>0</v>
          </cell>
        </row>
        <row r="118">
          <cell r="B118" t="str">
            <v>      国内贸易管理</v>
          </cell>
          <cell r="C118">
            <v>0</v>
          </cell>
          <cell r="D118">
            <v>0</v>
          </cell>
          <cell r="E118">
            <v>0</v>
          </cell>
        </row>
        <row r="119">
          <cell r="B119" t="str">
            <v>      招商引资</v>
          </cell>
          <cell r="C119">
            <v>758</v>
          </cell>
          <cell r="D119">
            <v>298</v>
          </cell>
          <cell r="E119">
            <v>758</v>
          </cell>
        </row>
        <row r="120">
          <cell r="B120" t="str">
            <v>      事业运行</v>
          </cell>
          <cell r="C120">
            <v>142</v>
          </cell>
          <cell r="D120">
            <v>162</v>
          </cell>
          <cell r="E120">
            <v>142</v>
          </cell>
        </row>
        <row r="121">
          <cell r="B121" t="str">
            <v>      其他商贸事务支出</v>
          </cell>
          <cell r="C121">
            <v>0</v>
          </cell>
          <cell r="D121">
            <v>44</v>
          </cell>
          <cell r="E121">
            <v>0</v>
          </cell>
        </row>
        <row r="122">
          <cell r="B122" t="str">
            <v>    知识产权事务</v>
          </cell>
          <cell r="C122">
            <v>0</v>
          </cell>
          <cell r="D122">
            <v>0</v>
          </cell>
          <cell r="E122">
            <v>0</v>
          </cell>
          <cell r="F122">
            <v>0</v>
          </cell>
          <cell r="G122">
            <v>0</v>
          </cell>
          <cell r="H122">
            <v>0</v>
          </cell>
          <cell r="I122">
            <v>0</v>
          </cell>
          <cell r="J122">
            <v>0</v>
          </cell>
        </row>
        <row r="123">
          <cell r="B123" t="str">
            <v>      行政运行</v>
          </cell>
          <cell r="C123">
            <v>0</v>
          </cell>
        </row>
        <row r="124">
          <cell r="B124" t="str">
            <v>      一般行政管理事务</v>
          </cell>
          <cell r="C124">
            <v>0</v>
          </cell>
        </row>
        <row r="125">
          <cell r="B125" t="str">
            <v>      机关服务</v>
          </cell>
          <cell r="C125">
            <v>0</v>
          </cell>
        </row>
        <row r="126">
          <cell r="B126" t="str">
            <v>      专利审批</v>
          </cell>
          <cell r="C126">
            <v>0</v>
          </cell>
        </row>
        <row r="127">
          <cell r="B127" t="str">
            <v>      知识产权战略和规划</v>
          </cell>
          <cell r="C127">
            <v>0</v>
          </cell>
        </row>
        <row r="128">
          <cell r="B128" t="str">
            <v>      国际合作与交流</v>
          </cell>
          <cell r="C128">
            <v>0</v>
          </cell>
        </row>
        <row r="129">
          <cell r="B129" t="str">
            <v>      知识产权宏观管理</v>
          </cell>
          <cell r="C129">
            <v>0</v>
          </cell>
        </row>
        <row r="130">
          <cell r="B130" t="str">
            <v>      商标管理</v>
          </cell>
          <cell r="C130">
            <v>0</v>
          </cell>
        </row>
        <row r="131">
          <cell r="B131" t="str">
            <v>      原产地地理标志管理</v>
          </cell>
          <cell r="C131">
            <v>0</v>
          </cell>
        </row>
        <row r="132">
          <cell r="B132" t="str">
            <v>      事业运行</v>
          </cell>
          <cell r="C132">
            <v>0</v>
          </cell>
        </row>
        <row r="133">
          <cell r="B133" t="str">
            <v>      其他知识产权事务支出</v>
          </cell>
          <cell r="C133">
            <v>0</v>
          </cell>
        </row>
        <row r="134">
          <cell r="B134" t="str">
            <v>    民族事务</v>
          </cell>
          <cell r="C134">
            <v>0</v>
          </cell>
          <cell r="D134">
            <v>0</v>
          </cell>
          <cell r="E134">
            <v>0</v>
          </cell>
          <cell r="F134">
            <v>0</v>
          </cell>
          <cell r="G134">
            <v>0</v>
          </cell>
          <cell r="H134">
            <v>0</v>
          </cell>
          <cell r="I134">
            <v>0</v>
          </cell>
          <cell r="J134">
            <v>0</v>
          </cell>
        </row>
        <row r="135">
          <cell r="B135" t="str">
            <v>      行政运行</v>
          </cell>
          <cell r="C135">
            <v>0</v>
          </cell>
        </row>
        <row r="136">
          <cell r="B136" t="str">
            <v>      一般行政管理事务</v>
          </cell>
          <cell r="C136">
            <v>0</v>
          </cell>
        </row>
        <row r="137">
          <cell r="B137" t="str">
            <v>      机关服务</v>
          </cell>
          <cell r="C137">
            <v>0</v>
          </cell>
        </row>
        <row r="138">
          <cell r="B138" t="str">
            <v>      民族工作专项</v>
          </cell>
          <cell r="C138">
            <v>0</v>
          </cell>
        </row>
        <row r="139">
          <cell r="B139" t="str">
            <v>      事业运行</v>
          </cell>
          <cell r="C139">
            <v>0</v>
          </cell>
        </row>
        <row r="140">
          <cell r="B140" t="str">
            <v>      其他民族事务支出</v>
          </cell>
          <cell r="C140">
            <v>0</v>
          </cell>
        </row>
        <row r="141">
          <cell r="B141" t="str">
            <v>    港澳台事务</v>
          </cell>
          <cell r="C141">
            <v>0</v>
          </cell>
          <cell r="D141">
            <v>0</v>
          </cell>
          <cell r="E141">
            <v>0</v>
          </cell>
          <cell r="F141">
            <v>0</v>
          </cell>
          <cell r="G141">
            <v>0</v>
          </cell>
          <cell r="H141">
            <v>0</v>
          </cell>
          <cell r="I141">
            <v>0</v>
          </cell>
          <cell r="J141">
            <v>0</v>
          </cell>
        </row>
        <row r="142">
          <cell r="B142" t="str">
            <v>      行政运行</v>
          </cell>
          <cell r="C142">
            <v>0</v>
          </cell>
        </row>
        <row r="143">
          <cell r="B143" t="str">
            <v>      一般行政管理事务</v>
          </cell>
          <cell r="C143">
            <v>0</v>
          </cell>
        </row>
        <row r="144">
          <cell r="B144" t="str">
            <v>      机关服务</v>
          </cell>
          <cell r="C144">
            <v>0</v>
          </cell>
        </row>
        <row r="145">
          <cell r="B145" t="str">
            <v>      港澳事务</v>
          </cell>
          <cell r="C145">
            <v>0</v>
          </cell>
        </row>
        <row r="146">
          <cell r="B146" t="str">
            <v>      台湾事务</v>
          </cell>
          <cell r="C146">
            <v>0</v>
          </cell>
        </row>
        <row r="147">
          <cell r="B147" t="str">
            <v>      事业运行</v>
          </cell>
          <cell r="C147">
            <v>0</v>
          </cell>
        </row>
        <row r="148">
          <cell r="B148" t="str">
            <v>      其他港澳台事务支出</v>
          </cell>
          <cell r="C148">
            <v>0</v>
          </cell>
        </row>
        <row r="149">
          <cell r="B149" t="str">
            <v>    档案事务</v>
          </cell>
          <cell r="C149">
            <v>227</v>
          </cell>
          <cell r="D149">
            <v>218</v>
          </cell>
          <cell r="E149">
            <v>203</v>
          </cell>
          <cell r="F149">
            <v>0</v>
          </cell>
          <cell r="G149">
            <v>24</v>
          </cell>
          <cell r="H149">
            <v>0</v>
          </cell>
          <cell r="I149">
            <v>0</v>
          </cell>
          <cell r="J149">
            <v>0</v>
          </cell>
        </row>
        <row r="150">
          <cell r="B150" t="str">
            <v>      行政运行</v>
          </cell>
          <cell r="C150">
            <v>85</v>
          </cell>
          <cell r="D150">
            <v>144</v>
          </cell>
          <cell r="E150">
            <v>85</v>
          </cell>
        </row>
        <row r="151">
          <cell r="B151" t="str">
            <v>      一般行政管理事务</v>
          </cell>
          <cell r="C151">
            <v>0</v>
          </cell>
          <cell r="D151">
            <v>7</v>
          </cell>
          <cell r="E151">
            <v>0</v>
          </cell>
        </row>
        <row r="152">
          <cell r="B152" t="str">
            <v>      机关服务</v>
          </cell>
          <cell r="C152">
            <v>0</v>
          </cell>
          <cell r="D152">
            <v>0</v>
          </cell>
          <cell r="E152">
            <v>0</v>
          </cell>
        </row>
        <row r="153">
          <cell r="B153" t="str">
            <v>      档案馆</v>
          </cell>
          <cell r="C153">
            <v>142</v>
          </cell>
          <cell r="D153">
            <v>67</v>
          </cell>
          <cell r="E153">
            <v>118</v>
          </cell>
          <cell r="G153">
            <v>24</v>
          </cell>
        </row>
        <row r="154">
          <cell r="B154" t="str">
            <v>      其他档案事务支出</v>
          </cell>
          <cell r="C154">
            <v>0</v>
          </cell>
          <cell r="E154">
            <v>0</v>
          </cell>
        </row>
        <row r="155">
          <cell r="B155" t="str">
            <v>    民主党派及工商联事务</v>
          </cell>
          <cell r="C155">
            <v>50</v>
          </cell>
          <cell r="D155">
            <v>76</v>
          </cell>
          <cell r="E155">
            <v>50</v>
          </cell>
          <cell r="F155">
            <v>0</v>
          </cell>
          <cell r="G155">
            <v>0</v>
          </cell>
          <cell r="H155">
            <v>0</v>
          </cell>
          <cell r="I155">
            <v>0</v>
          </cell>
          <cell r="J155">
            <v>0</v>
          </cell>
        </row>
        <row r="156">
          <cell r="B156" t="str">
            <v>      行政运行</v>
          </cell>
          <cell r="C156">
            <v>50</v>
          </cell>
          <cell r="D156">
            <v>62</v>
          </cell>
          <cell r="E156">
            <v>50</v>
          </cell>
        </row>
        <row r="157">
          <cell r="B157" t="str">
            <v>      一般行政管理事务</v>
          </cell>
          <cell r="C157">
            <v>0</v>
          </cell>
          <cell r="D157">
            <v>10</v>
          </cell>
        </row>
        <row r="158">
          <cell r="B158" t="str">
            <v>      机关服务</v>
          </cell>
          <cell r="C158">
            <v>0</v>
          </cell>
          <cell r="D158">
            <v>0</v>
          </cell>
        </row>
        <row r="159">
          <cell r="B159" t="str">
            <v>      参政议政</v>
          </cell>
          <cell r="C159">
            <v>0</v>
          </cell>
          <cell r="D159">
            <v>0</v>
          </cell>
        </row>
        <row r="160">
          <cell r="B160" t="str">
            <v>      事业运行</v>
          </cell>
          <cell r="C160">
            <v>0</v>
          </cell>
          <cell r="D160">
            <v>0</v>
          </cell>
        </row>
        <row r="161">
          <cell r="B161" t="str">
            <v>      其他民主党派及工商联事务支出</v>
          </cell>
          <cell r="C161">
            <v>0</v>
          </cell>
          <cell r="D161">
            <v>4</v>
          </cell>
        </row>
        <row r="162">
          <cell r="B162" t="str">
            <v>    群众团体事务</v>
          </cell>
          <cell r="C162">
            <v>362</v>
          </cell>
          <cell r="D162">
            <v>377</v>
          </cell>
          <cell r="E162">
            <v>362</v>
          </cell>
          <cell r="F162">
            <v>0</v>
          </cell>
          <cell r="G162">
            <v>0</v>
          </cell>
          <cell r="H162">
            <v>0</v>
          </cell>
          <cell r="I162">
            <v>0</v>
          </cell>
          <cell r="J162">
            <v>0</v>
          </cell>
        </row>
        <row r="163">
          <cell r="B163" t="str">
            <v>      行政运行</v>
          </cell>
          <cell r="C163">
            <v>261</v>
          </cell>
          <cell r="D163">
            <v>198</v>
          </cell>
          <cell r="E163">
            <v>261</v>
          </cell>
        </row>
        <row r="164">
          <cell r="B164" t="str">
            <v>      一般行政管理事务</v>
          </cell>
          <cell r="C164">
            <v>63</v>
          </cell>
          <cell r="D164">
            <v>65</v>
          </cell>
          <cell r="E164">
            <v>63</v>
          </cell>
        </row>
        <row r="165">
          <cell r="B165" t="str">
            <v>      机关服务</v>
          </cell>
          <cell r="C165">
            <v>0</v>
          </cell>
          <cell r="D165">
            <v>0</v>
          </cell>
          <cell r="E165">
            <v>0</v>
          </cell>
        </row>
        <row r="166">
          <cell r="B166" t="str">
            <v>      工会事务</v>
          </cell>
          <cell r="C166">
            <v>5</v>
          </cell>
          <cell r="D166">
            <v>10</v>
          </cell>
          <cell r="E166">
            <v>5</v>
          </cell>
        </row>
        <row r="167">
          <cell r="B167" t="str">
            <v>      事业运行</v>
          </cell>
          <cell r="C167">
            <v>31</v>
          </cell>
          <cell r="D167">
            <v>42</v>
          </cell>
          <cell r="E167">
            <v>31</v>
          </cell>
        </row>
        <row r="168">
          <cell r="B168" t="str">
            <v>      其他群众团体事务支出</v>
          </cell>
          <cell r="C168">
            <v>2</v>
          </cell>
          <cell r="D168">
            <v>62</v>
          </cell>
          <cell r="E168">
            <v>2</v>
          </cell>
        </row>
        <row r="169">
          <cell r="B169" t="str">
            <v>    党委办公厅（室）及相关机构事务</v>
          </cell>
          <cell r="C169">
            <v>2942</v>
          </cell>
          <cell r="D169">
            <v>1555</v>
          </cell>
          <cell r="E169">
            <v>2905</v>
          </cell>
          <cell r="F169">
            <v>0</v>
          </cell>
          <cell r="G169">
            <v>37</v>
          </cell>
          <cell r="H169">
            <v>0</v>
          </cell>
          <cell r="I169">
            <v>0</v>
          </cell>
          <cell r="J169">
            <v>0</v>
          </cell>
        </row>
        <row r="170">
          <cell r="B170" t="str">
            <v>      行政运行</v>
          </cell>
          <cell r="C170">
            <v>604</v>
          </cell>
          <cell r="D170">
            <v>631</v>
          </cell>
          <cell r="E170">
            <v>604</v>
          </cell>
        </row>
        <row r="171">
          <cell r="B171" t="str">
            <v>      一般行政管理事务</v>
          </cell>
          <cell r="C171">
            <v>239</v>
          </cell>
          <cell r="D171">
            <v>564</v>
          </cell>
          <cell r="E171">
            <v>202</v>
          </cell>
          <cell r="G171">
            <v>37</v>
          </cell>
        </row>
        <row r="172">
          <cell r="B172" t="str">
            <v>      机关服务</v>
          </cell>
          <cell r="C172">
            <v>0</v>
          </cell>
          <cell r="D172">
            <v>0</v>
          </cell>
          <cell r="E172">
            <v>0</v>
          </cell>
        </row>
        <row r="173">
          <cell r="B173" t="str">
            <v>      专项业务</v>
          </cell>
          <cell r="C173">
            <v>904</v>
          </cell>
          <cell r="D173">
            <v>0</v>
          </cell>
          <cell r="E173">
            <v>904</v>
          </cell>
        </row>
        <row r="174">
          <cell r="B174" t="str">
            <v>      事业运行</v>
          </cell>
          <cell r="C174">
            <v>1051</v>
          </cell>
          <cell r="D174">
            <v>277</v>
          </cell>
          <cell r="E174">
            <v>1051</v>
          </cell>
        </row>
        <row r="175">
          <cell r="B175" t="str">
            <v>      其他党委办公厅（室）及相关机构事务支出</v>
          </cell>
          <cell r="C175">
            <v>144</v>
          </cell>
          <cell r="D175">
            <v>83</v>
          </cell>
          <cell r="E175">
            <v>144</v>
          </cell>
        </row>
        <row r="176">
          <cell r="B176" t="str">
            <v>    组织事务</v>
          </cell>
          <cell r="C176">
            <v>2662</v>
          </cell>
          <cell r="D176">
            <v>1915</v>
          </cell>
          <cell r="E176">
            <v>2338</v>
          </cell>
          <cell r="F176">
            <v>146</v>
          </cell>
          <cell r="G176">
            <v>178</v>
          </cell>
          <cell r="H176">
            <v>0</v>
          </cell>
          <cell r="I176">
            <v>0</v>
          </cell>
          <cell r="J176">
            <v>0</v>
          </cell>
        </row>
        <row r="177">
          <cell r="B177" t="str">
            <v>      行政运行</v>
          </cell>
          <cell r="C177">
            <v>140</v>
          </cell>
          <cell r="D177">
            <v>138</v>
          </cell>
          <cell r="E177">
            <v>140</v>
          </cell>
        </row>
        <row r="178">
          <cell r="B178" t="str">
            <v>      一般行政管理事务</v>
          </cell>
          <cell r="C178">
            <v>1931</v>
          </cell>
          <cell r="D178">
            <v>1216</v>
          </cell>
          <cell r="E178">
            <v>1818</v>
          </cell>
          <cell r="F178">
            <v>80</v>
          </cell>
          <cell r="G178">
            <v>33</v>
          </cell>
        </row>
        <row r="179">
          <cell r="B179" t="str">
            <v>      机关服务</v>
          </cell>
          <cell r="C179">
            <v>0</v>
          </cell>
          <cell r="D179">
            <v>0</v>
          </cell>
          <cell r="E179">
            <v>0</v>
          </cell>
        </row>
        <row r="180">
          <cell r="B180" t="str">
            <v>      公务员事务</v>
          </cell>
          <cell r="C180">
            <v>0</v>
          </cell>
          <cell r="D180">
            <v>49</v>
          </cell>
          <cell r="E180">
            <v>0</v>
          </cell>
        </row>
        <row r="181">
          <cell r="B181" t="str">
            <v>      事业运行</v>
          </cell>
          <cell r="C181">
            <v>141</v>
          </cell>
          <cell r="D181">
            <v>94</v>
          </cell>
          <cell r="E181">
            <v>141</v>
          </cell>
        </row>
        <row r="182">
          <cell r="B182" t="str">
            <v>      其他组织事务支出</v>
          </cell>
          <cell r="C182">
            <v>450</v>
          </cell>
          <cell r="D182">
            <v>418</v>
          </cell>
          <cell r="E182">
            <v>239</v>
          </cell>
          <cell r="F182">
            <v>66</v>
          </cell>
          <cell r="G182">
            <v>145</v>
          </cell>
        </row>
        <row r="183">
          <cell r="B183" t="str">
            <v>    宣传事务</v>
          </cell>
          <cell r="C183">
            <v>987</v>
          </cell>
          <cell r="D183">
            <v>954</v>
          </cell>
          <cell r="E183">
            <v>987</v>
          </cell>
          <cell r="F183">
            <v>0</v>
          </cell>
          <cell r="G183">
            <v>0</v>
          </cell>
          <cell r="H183">
            <v>0</v>
          </cell>
          <cell r="I183">
            <v>0</v>
          </cell>
          <cell r="J183">
            <v>0</v>
          </cell>
        </row>
        <row r="184">
          <cell r="B184" t="str">
            <v>      行政运行</v>
          </cell>
          <cell r="C184">
            <v>178</v>
          </cell>
          <cell r="D184">
            <v>192</v>
          </cell>
          <cell r="E184">
            <v>178</v>
          </cell>
        </row>
        <row r="185">
          <cell r="B185" t="str">
            <v>      一般行政管理事务</v>
          </cell>
          <cell r="C185">
            <v>761</v>
          </cell>
          <cell r="D185">
            <v>666</v>
          </cell>
          <cell r="E185">
            <v>761</v>
          </cell>
        </row>
        <row r="186">
          <cell r="B186" t="str">
            <v>      机关服务</v>
          </cell>
          <cell r="C186">
            <v>0</v>
          </cell>
          <cell r="D186">
            <v>0</v>
          </cell>
          <cell r="E186">
            <v>0</v>
          </cell>
        </row>
        <row r="187">
          <cell r="B187" t="str">
            <v>      宣传管理</v>
          </cell>
          <cell r="C187">
            <v>0</v>
          </cell>
          <cell r="D187">
            <v>0</v>
          </cell>
          <cell r="E187">
            <v>0</v>
          </cell>
        </row>
        <row r="188">
          <cell r="B188" t="str">
            <v>      事业运行</v>
          </cell>
          <cell r="C188">
            <v>48</v>
          </cell>
          <cell r="D188">
            <v>48</v>
          </cell>
          <cell r="E188">
            <v>48</v>
          </cell>
        </row>
        <row r="189">
          <cell r="B189" t="str">
            <v>      其他宣传事务支出</v>
          </cell>
          <cell r="C189">
            <v>0</v>
          </cell>
          <cell r="D189">
            <v>48</v>
          </cell>
        </row>
        <row r="190">
          <cell r="B190" t="str">
            <v>    统战事务</v>
          </cell>
          <cell r="C190">
            <v>209</v>
          </cell>
          <cell r="D190">
            <v>188</v>
          </cell>
          <cell r="E190">
            <v>209</v>
          </cell>
          <cell r="F190">
            <v>0</v>
          </cell>
          <cell r="G190">
            <v>0</v>
          </cell>
          <cell r="H190">
            <v>0</v>
          </cell>
          <cell r="I190">
            <v>0</v>
          </cell>
          <cell r="J190">
            <v>0</v>
          </cell>
        </row>
        <row r="191">
          <cell r="B191" t="str">
            <v>      行政运行</v>
          </cell>
          <cell r="C191">
            <v>117</v>
          </cell>
          <cell r="D191">
            <v>91</v>
          </cell>
          <cell r="E191">
            <v>117</v>
          </cell>
        </row>
        <row r="192">
          <cell r="B192" t="str">
            <v>      一般行政管理事务</v>
          </cell>
          <cell r="C192">
            <v>0</v>
          </cell>
          <cell r="D192">
            <v>4</v>
          </cell>
          <cell r="E192">
            <v>0</v>
          </cell>
        </row>
        <row r="193">
          <cell r="B193" t="str">
            <v>      机关服务</v>
          </cell>
          <cell r="C193">
            <v>0</v>
          </cell>
          <cell r="D193">
            <v>0</v>
          </cell>
          <cell r="E193">
            <v>0</v>
          </cell>
        </row>
        <row r="194">
          <cell r="B194" t="str">
            <v>      宗教事务</v>
          </cell>
          <cell r="C194">
            <v>0</v>
          </cell>
          <cell r="D194">
            <v>2</v>
          </cell>
          <cell r="E194">
            <v>0</v>
          </cell>
        </row>
        <row r="195">
          <cell r="B195" t="str">
            <v>      华侨事务</v>
          </cell>
          <cell r="C195">
            <v>0</v>
          </cell>
          <cell r="D195">
            <v>1</v>
          </cell>
          <cell r="E195">
            <v>0</v>
          </cell>
        </row>
        <row r="196">
          <cell r="B196" t="str">
            <v>      事业运行</v>
          </cell>
          <cell r="C196">
            <v>37</v>
          </cell>
          <cell r="D196">
            <v>46</v>
          </cell>
          <cell r="E196">
            <v>37</v>
          </cell>
        </row>
        <row r="197">
          <cell r="B197" t="str">
            <v>      其他统战事务支出</v>
          </cell>
          <cell r="C197">
            <v>55</v>
          </cell>
          <cell r="D197">
            <v>44</v>
          </cell>
          <cell r="E197">
            <v>55</v>
          </cell>
        </row>
        <row r="198">
          <cell r="B198" t="str">
            <v>    对外联络事务</v>
          </cell>
          <cell r="C198">
            <v>0</v>
          </cell>
          <cell r="D198">
            <v>0</v>
          </cell>
          <cell r="E198">
            <v>0</v>
          </cell>
          <cell r="F198">
            <v>0</v>
          </cell>
          <cell r="G198">
            <v>0</v>
          </cell>
          <cell r="H198">
            <v>0</v>
          </cell>
          <cell r="I198">
            <v>0</v>
          </cell>
          <cell r="J198">
            <v>0</v>
          </cell>
        </row>
        <row r="199">
          <cell r="B199" t="str">
            <v>      行政运行</v>
          </cell>
          <cell r="C199">
            <v>0</v>
          </cell>
        </row>
        <row r="200">
          <cell r="B200" t="str">
            <v>      一般行政管理事务</v>
          </cell>
          <cell r="C200">
            <v>0</v>
          </cell>
        </row>
        <row r="201">
          <cell r="B201" t="str">
            <v>      机关服务</v>
          </cell>
          <cell r="C201">
            <v>0</v>
          </cell>
        </row>
        <row r="202">
          <cell r="B202" t="str">
            <v>      事业运行</v>
          </cell>
          <cell r="C202">
            <v>0</v>
          </cell>
        </row>
        <row r="203">
          <cell r="B203" t="str">
            <v>      其他对外联络事务支出</v>
          </cell>
          <cell r="C203">
            <v>0</v>
          </cell>
        </row>
        <row r="204">
          <cell r="B204" t="str">
            <v>    其他共产党事务支出</v>
          </cell>
          <cell r="C204">
            <v>114</v>
          </cell>
          <cell r="D204">
            <v>111</v>
          </cell>
          <cell r="E204">
            <v>114</v>
          </cell>
          <cell r="F204">
            <v>0</v>
          </cell>
          <cell r="G204">
            <v>0</v>
          </cell>
          <cell r="H204">
            <v>0</v>
          </cell>
          <cell r="I204">
            <v>0</v>
          </cell>
          <cell r="J204">
            <v>0</v>
          </cell>
        </row>
        <row r="205">
          <cell r="B205" t="str">
            <v>      行政运行</v>
          </cell>
          <cell r="C205">
            <v>80</v>
          </cell>
          <cell r="D205">
            <v>83</v>
          </cell>
          <cell r="E205">
            <v>80</v>
          </cell>
        </row>
        <row r="206">
          <cell r="B206" t="str">
            <v>      一般行政管理事务</v>
          </cell>
          <cell r="C206">
            <v>0</v>
          </cell>
          <cell r="D206">
            <v>2</v>
          </cell>
          <cell r="E206">
            <v>0</v>
          </cell>
        </row>
        <row r="207">
          <cell r="B207" t="str">
            <v>      机关服务</v>
          </cell>
          <cell r="C207">
            <v>0</v>
          </cell>
          <cell r="D207">
            <v>0</v>
          </cell>
          <cell r="E207">
            <v>0</v>
          </cell>
        </row>
        <row r="208">
          <cell r="B208" t="str">
            <v>      事业运行</v>
          </cell>
          <cell r="C208">
            <v>34</v>
          </cell>
          <cell r="D208">
            <v>26</v>
          </cell>
          <cell r="E208">
            <v>34</v>
          </cell>
        </row>
        <row r="209">
          <cell r="B209" t="str">
            <v>      其他共产党事务支出</v>
          </cell>
          <cell r="C209">
            <v>0</v>
          </cell>
          <cell r="D209">
            <v>0</v>
          </cell>
        </row>
        <row r="210">
          <cell r="B210" t="str">
            <v>    网信事务</v>
          </cell>
          <cell r="C210">
            <v>0</v>
          </cell>
          <cell r="D210">
            <v>0</v>
          </cell>
          <cell r="E210">
            <v>0</v>
          </cell>
          <cell r="F210">
            <v>0</v>
          </cell>
          <cell r="G210">
            <v>0</v>
          </cell>
          <cell r="H210">
            <v>0</v>
          </cell>
          <cell r="I210">
            <v>0</v>
          </cell>
          <cell r="J210">
            <v>0</v>
          </cell>
        </row>
        <row r="211">
          <cell r="B211" t="str">
            <v>      行政运行</v>
          </cell>
          <cell r="C211">
            <v>0</v>
          </cell>
        </row>
        <row r="212">
          <cell r="B212" t="str">
            <v>      一般行政管理事务</v>
          </cell>
          <cell r="C212">
            <v>0</v>
          </cell>
        </row>
        <row r="213">
          <cell r="B213" t="str">
            <v>      机关服务</v>
          </cell>
          <cell r="C213">
            <v>0</v>
          </cell>
        </row>
        <row r="214">
          <cell r="B214" t="str">
            <v>      信息安全事务</v>
          </cell>
          <cell r="C214">
            <v>0</v>
          </cell>
        </row>
        <row r="215">
          <cell r="B215" t="str">
            <v>      事业运行</v>
          </cell>
          <cell r="C215">
            <v>0</v>
          </cell>
        </row>
        <row r="216">
          <cell r="B216" t="str">
            <v>      其他网信事务支出</v>
          </cell>
          <cell r="C216">
            <v>0</v>
          </cell>
        </row>
        <row r="217">
          <cell r="B217" t="str">
            <v>    市场监督管理事务</v>
          </cell>
          <cell r="C217">
            <v>2004</v>
          </cell>
          <cell r="D217">
            <v>2063</v>
          </cell>
          <cell r="E217">
            <v>1998</v>
          </cell>
          <cell r="F217">
            <v>0</v>
          </cell>
          <cell r="G217">
            <v>6</v>
          </cell>
          <cell r="H217">
            <v>0</v>
          </cell>
          <cell r="I217">
            <v>0</v>
          </cell>
          <cell r="J217">
            <v>0</v>
          </cell>
        </row>
        <row r="218">
          <cell r="B218" t="str">
            <v>      行政运行</v>
          </cell>
          <cell r="C218">
            <v>1093</v>
          </cell>
          <cell r="D218">
            <v>1023</v>
          </cell>
          <cell r="E218">
            <v>1093</v>
          </cell>
        </row>
        <row r="219">
          <cell r="B219" t="str">
            <v>      一般行政管理事务</v>
          </cell>
          <cell r="C219">
            <v>110</v>
          </cell>
          <cell r="D219">
            <v>254</v>
          </cell>
          <cell r="E219">
            <v>110</v>
          </cell>
        </row>
        <row r="220">
          <cell r="B220" t="str">
            <v>      机关服务</v>
          </cell>
          <cell r="C220">
            <v>0</v>
          </cell>
          <cell r="D220">
            <v>0</v>
          </cell>
          <cell r="E220">
            <v>0</v>
          </cell>
        </row>
        <row r="221">
          <cell r="B221" t="str">
            <v>      市场主体管理</v>
          </cell>
          <cell r="C221">
            <v>8</v>
          </cell>
          <cell r="D221">
            <v>6</v>
          </cell>
          <cell r="E221">
            <v>7</v>
          </cell>
          <cell r="G221">
            <v>1</v>
          </cell>
        </row>
        <row r="222">
          <cell r="B222" t="str">
            <v>      市场秩序执法</v>
          </cell>
          <cell r="C222">
            <v>18</v>
          </cell>
          <cell r="D222">
            <v>0</v>
          </cell>
          <cell r="E222">
            <v>13</v>
          </cell>
          <cell r="G222">
            <v>5</v>
          </cell>
        </row>
        <row r="223">
          <cell r="B223" t="str">
            <v>      信息化建设</v>
          </cell>
          <cell r="C223">
            <v>0</v>
          </cell>
          <cell r="D223">
            <v>0</v>
          </cell>
          <cell r="E223">
            <v>0</v>
          </cell>
        </row>
        <row r="224">
          <cell r="B224" t="str">
            <v>      质量基础</v>
          </cell>
          <cell r="C224">
            <v>0</v>
          </cell>
          <cell r="D224">
            <v>0</v>
          </cell>
          <cell r="E224">
            <v>0</v>
          </cell>
        </row>
        <row r="225">
          <cell r="B225" t="str">
            <v>      药品事务</v>
          </cell>
          <cell r="C225">
            <v>0</v>
          </cell>
          <cell r="D225">
            <v>0</v>
          </cell>
          <cell r="E225">
            <v>0</v>
          </cell>
        </row>
        <row r="226">
          <cell r="B226" t="str">
            <v>      医疗器械事务</v>
          </cell>
          <cell r="C226">
            <v>0</v>
          </cell>
          <cell r="D226">
            <v>0</v>
          </cell>
          <cell r="E226">
            <v>0</v>
          </cell>
        </row>
        <row r="227">
          <cell r="B227" t="str">
            <v>      化妆品事务</v>
          </cell>
          <cell r="C227">
            <v>0</v>
          </cell>
          <cell r="D227">
            <v>0</v>
          </cell>
          <cell r="E227">
            <v>0</v>
          </cell>
        </row>
        <row r="228">
          <cell r="B228" t="str">
            <v>      质量安全监管</v>
          </cell>
          <cell r="C228">
            <v>0</v>
          </cell>
          <cell r="D228">
            <v>0</v>
          </cell>
          <cell r="E228">
            <v>0</v>
          </cell>
        </row>
        <row r="229">
          <cell r="B229" t="str">
            <v>      食品安全监管</v>
          </cell>
          <cell r="C229">
            <v>0</v>
          </cell>
          <cell r="D229">
            <v>0</v>
          </cell>
          <cell r="E229">
            <v>0</v>
          </cell>
        </row>
        <row r="230">
          <cell r="B230" t="str">
            <v>      事业运行</v>
          </cell>
          <cell r="C230">
            <v>775</v>
          </cell>
          <cell r="D230">
            <v>717</v>
          </cell>
          <cell r="E230">
            <v>775</v>
          </cell>
        </row>
        <row r="231">
          <cell r="B231" t="str">
            <v>      其他市场监督管理事务</v>
          </cell>
          <cell r="C231">
            <v>0</v>
          </cell>
          <cell r="D231">
            <v>63</v>
          </cell>
          <cell r="E231">
            <v>0</v>
          </cell>
        </row>
        <row r="232">
          <cell r="B232" t="str">
            <v>    其他一般公共服务支出</v>
          </cell>
          <cell r="C232">
            <v>0</v>
          </cell>
          <cell r="D232">
            <v>0</v>
          </cell>
          <cell r="E232">
            <v>0</v>
          </cell>
          <cell r="F232">
            <v>0</v>
          </cell>
          <cell r="G232">
            <v>0</v>
          </cell>
          <cell r="H232">
            <v>0</v>
          </cell>
          <cell r="I232">
            <v>0</v>
          </cell>
          <cell r="J232">
            <v>0</v>
          </cell>
        </row>
        <row r="233">
          <cell r="B233" t="str">
            <v>      国家赔偿费用支出</v>
          </cell>
          <cell r="C233">
            <v>0</v>
          </cell>
        </row>
        <row r="234">
          <cell r="B234" t="str">
            <v>      其他一般公共服务支出</v>
          </cell>
          <cell r="C234">
            <v>0</v>
          </cell>
        </row>
        <row r="235">
          <cell r="B235" t="str">
            <v>外交支出</v>
          </cell>
          <cell r="C235">
            <v>0</v>
          </cell>
          <cell r="D235">
            <v>0</v>
          </cell>
          <cell r="E235">
            <v>0</v>
          </cell>
          <cell r="F235">
            <v>0</v>
          </cell>
          <cell r="G235">
            <v>0</v>
          </cell>
          <cell r="H235">
            <v>0</v>
          </cell>
          <cell r="I235">
            <v>0</v>
          </cell>
          <cell r="J235">
            <v>0</v>
          </cell>
        </row>
        <row r="236">
          <cell r="B236" t="str">
            <v>    对外合作与交流</v>
          </cell>
          <cell r="C236">
            <v>0</v>
          </cell>
        </row>
        <row r="237">
          <cell r="B237" t="str">
            <v>    对外宣传</v>
          </cell>
          <cell r="C237">
            <v>0</v>
          </cell>
        </row>
        <row r="238">
          <cell r="B238" t="str">
            <v>    其他外交支出</v>
          </cell>
          <cell r="C238">
            <v>0</v>
          </cell>
        </row>
        <row r="239">
          <cell r="B239" t="str">
            <v>国防支出</v>
          </cell>
          <cell r="C239">
            <v>100</v>
          </cell>
          <cell r="D239">
            <v>264</v>
          </cell>
          <cell r="E239">
            <v>100</v>
          </cell>
          <cell r="F239">
            <v>0</v>
          </cell>
          <cell r="G239">
            <v>0</v>
          </cell>
          <cell r="H239">
            <v>0</v>
          </cell>
          <cell r="I239">
            <v>0</v>
          </cell>
          <cell r="J239">
            <v>0</v>
          </cell>
        </row>
        <row r="240">
          <cell r="B240" t="str">
            <v>    国防动员</v>
          </cell>
          <cell r="C240">
            <v>100</v>
          </cell>
          <cell r="D240">
            <v>100</v>
          </cell>
          <cell r="E240">
            <v>100</v>
          </cell>
          <cell r="F240">
            <v>0</v>
          </cell>
          <cell r="G240">
            <v>0</v>
          </cell>
          <cell r="H240">
            <v>0</v>
          </cell>
          <cell r="I240">
            <v>0</v>
          </cell>
          <cell r="J240">
            <v>0</v>
          </cell>
        </row>
        <row r="241">
          <cell r="B241" t="str">
            <v>      兵役征集</v>
          </cell>
          <cell r="C241">
            <v>20</v>
          </cell>
          <cell r="D241">
            <v>20</v>
          </cell>
          <cell r="E241">
            <v>20</v>
          </cell>
        </row>
        <row r="242">
          <cell r="B242" t="str">
            <v>      经济动员</v>
          </cell>
          <cell r="C242">
            <v>0</v>
          </cell>
          <cell r="D242">
            <v>0</v>
          </cell>
          <cell r="E242">
            <v>0</v>
          </cell>
        </row>
        <row r="243">
          <cell r="B243" t="str">
            <v>      人民防空</v>
          </cell>
          <cell r="C243">
            <v>0</v>
          </cell>
          <cell r="D243">
            <v>0</v>
          </cell>
          <cell r="E243">
            <v>0</v>
          </cell>
        </row>
        <row r="244">
          <cell r="B244" t="str">
            <v>      交通战备</v>
          </cell>
          <cell r="C244">
            <v>0</v>
          </cell>
          <cell r="D244">
            <v>0</v>
          </cell>
          <cell r="E244">
            <v>0</v>
          </cell>
        </row>
        <row r="245">
          <cell r="B245" t="str">
            <v>      民兵</v>
          </cell>
          <cell r="C245">
            <v>45</v>
          </cell>
          <cell r="D245">
            <v>45</v>
          </cell>
          <cell r="E245">
            <v>45</v>
          </cell>
        </row>
        <row r="246">
          <cell r="B246" t="str">
            <v>      边海防</v>
          </cell>
          <cell r="C246">
            <v>0</v>
          </cell>
          <cell r="D246">
            <v>0</v>
          </cell>
          <cell r="E246">
            <v>0</v>
          </cell>
        </row>
        <row r="247">
          <cell r="B247" t="str">
            <v>      其他国防动员支出</v>
          </cell>
          <cell r="C247">
            <v>35</v>
          </cell>
          <cell r="D247">
            <v>35</v>
          </cell>
          <cell r="E247">
            <v>35</v>
          </cell>
        </row>
        <row r="248">
          <cell r="B248" t="str">
            <v>    其他国防支出</v>
          </cell>
          <cell r="C248">
            <v>0</v>
          </cell>
          <cell r="D248">
            <v>164</v>
          </cell>
        </row>
        <row r="249">
          <cell r="B249" t="str">
            <v>公共安全支出</v>
          </cell>
          <cell r="C249">
            <v>9736</v>
          </cell>
          <cell r="D249">
            <v>10582</v>
          </cell>
          <cell r="E249">
            <v>9610</v>
          </cell>
          <cell r="F249">
            <v>0</v>
          </cell>
          <cell r="G249">
            <v>126</v>
          </cell>
          <cell r="H249">
            <v>0</v>
          </cell>
          <cell r="I249">
            <v>0</v>
          </cell>
          <cell r="J249">
            <v>0</v>
          </cell>
        </row>
        <row r="250">
          <cell r="B250" t="str">
            <v>    武装警察部队</v>
          </cell>
          <cell r="C250">
            <v>0</v>
          </cell>
          <cell r="D250">
            <v>23</v>
          </cell>
          <cell r="E250">
            <v>0</v>
          </cell>
          <cell r="F250">
            <v>0</v>
          </cell>
          <cell r="G250">
            <v>0</v>
          </cell>
          <cell r="H250">
            <v>0</v>
          </cell>
          <cell r="I250">
            <v>0</v>
          </cell>
          <cell r="J250">
            <v>0</v>
          </cell>
        </row>
        <row r="251">
          <cell r="B251" t="str">
            <v>      武装警察部队</v>
          </cell>
          <cell r="C251">
            <v>0</v>
          </cell>
          <cell r="D251">
            <v>23</v>
          </cell>
        </row>
        <row r="252">
          <cell r="B252" t="str">
            <v>      其他武装警察部队支出</v>
          </cell>
          <cell r="C252">
            <v>0</v>
          </cell>
        </row>
        <row r="253">
          <cell r="B253" t="str">
            <v>    公安</v>
          </cell>
          <cell r="C253">
            <v>8599</v>
          </cell>
          <cell r="D253">
            <v>9126</v>
          </cell>
          <cell r="E253">
            <v>8539</v>
          </cell>
          <cell r="F253">
            <v>0</v>
          </cell>
          <cell r="G253">
            <v>60</v>
          </cell>
          <cell r="H253">
            <v>0</v>
          </cell>
          <cell r="I253">
            <v>0</v>
          </cell>
          <cell r="J253">
            <v>0</v>
          </cell>
        </row>
        <row r="254">
          <cell r="B254" t="str">
            <v>      行政运行</v>
          </cell>
          <cell r="C254">
            <v>5489</v>
          </cell>
          <cell r="D254">
            <v>5703</v>
          </cell>
          <cell r="E254">
            <v>5489</v>
          </cell>
        </row>
        <row r="255">
          <cell r="B255" t="str">
            <v>      一般行政管理事务</v>
          </cell>
          <cell r="C255">
            <v>517</v>
          </cell>
          <cell r="D255">
            <v>1437</v>
          </cell>
          <cell r="E255">
            <v>512</v>
          </cell>
          <cell r="G255">
            <v>5</v>
          </cell>
        </row>
        <row r="256">
          <cell r="B256" t="str">
            <v>      机关服务</v>
          </cell>
          <cell r="C256">
            <v>0</v>
          </cell>
          <cell r="D256">
            <v>0</v>
          </cell>
          <cell r="E256">
            <v>0</v>
          </cell>
        </row>
        <row r="257">
          <cell r="B257" t="str">
            <v>      信息化建设</v>
          </cell>
          <cell r="C257">
            <v>0</v>
          </cell>
          <cell r="D257">
            <v>0</v>
          </cell>
          <cell r="E257">
            <v>0</v>
          </cell>
        </row>
        <row r="258">
          <cell r="B258" t="str">
            <v>      执法办案</v>
          </cell>
          <cell r="C258">
            <v>1002</v>
          </cell>
          <cell r="D258">
            <v>1014</v>
          </cell>
          <cell r="E258">
            <v>947</v>
          </cell>
          <cell r="G258">
            <v>55</v>
          </cell>
        </row>
        <row r="259">
          <cell r="B259" t="str">
            <v>      特别业务</v>
          </cell>
          <cell r="C259">
            <v>0</v>
          </cell>
          <cell r="D259">
            <v>0</v>
          </cell>
          <cell r="E259">
            <v>0</v>
          </cell>
        </row>
        <row r="260">
          <cell r="B260" t="str">
            <v>      特勤业务</v>
          </cell>
          <cell r="C260">
            <v>0</v>
          </cell>
          <cell r="D260">
            <v>0</v>
          </cell>
          <cell r="E260">
            <v>0</v>
          </cell>
        </row>
        <row r="261">
          <cell r="B261" t="str">
            <v>      移民事务</v>
          </cell>
          <cell r="C261">
            <v>0</v>
          </cell>
          <cell r="D261">
            <v>0</v>
          </cell>
          <cell r="E261">
            <v>0</v>
          </cell>
        </row>
        <row r="262">
          <cell r="B262" t="str">
            <v>      事业运行</v>
          </cell>
          <cell r="C262">
            <v>213</v>
          </cell>
          <cell r="D262">
            <v>408</v>
          </cell>
          <cell r="E262">
            <v>213</v>
          </cell>
        </row>
        <row r="263">
          <cell r="B263" t="str">
            <v>      其他公安支出</v>
          </cell>
          <cell r="C263">
            <v>1378</v>
          </cell>
          <cell r="D263">
            <v>564</v>
          </cell>
          <cell r="E263">
            <v>1378</v>
          </cell>
        </row>
        <row r="264">
          <cell r="B264" t="str">
            <v>    国家安全</v>
          </cell>
          <cell r="C264">
            <v>0</v>
          </cell>
          <cell r="D264">
            <v>0</v>
          </cell>
          <cell r="E264">
            <v>0</v>
          </cell>
          <cell r="F264">
            <v>0</v>
          </cell>
          <cell r="G264">
            <v>0</v>
          </cell>
          <cell r="H264">
            <v>0</v>
          </cell>
          <cell r="I264">
            <v>0</v>
          </cell>
          <cell r="J264">
            <v>0</v>
          </cell>
        </row>
        <row r="265">
          <cell r="B265" t="str">
            <v>      行政运行</v>
          </cell>
          <cell r="C265">
            <v>0</v>
          </cell>
        </row>
        <row r="266">
          <cell r="B266" t="str">
            <v>      一般行政管理事务</v>
          </cell>
          <cell r="C266">
            <v>0</v>
          </cell>
        </row>
        <row r="267">
          <cell r="B267" t="str">
            <v>      机关服务</v>
          </cell>
          <cell r="C267">
            <v>0</v>
          </cell>
        </row>
        <row r="268">
          <cell r="B268" t="str">
            <v>      安全业务</v>
          </cell>
          <cell r="C268">
            <v>0</v>
          </cell>
        </row>
        <row r="269">
          <cell r="B269" t="str">
            <v>      事业运行</v>
          </cell>
          <cell r="C269">
            <v>0</v>
          </cell>
        </row>
        <row r="270">
          <cell r="B270" t="str">
            <v>      其他国家安全支出</v>
          </cell>
          <cell r="C270">
            <v>0</v>
          </cell>
        </row>
        <row r="271">
          <cell r="B271" t="str">
            <v>    检察</v>
          </cell>
          <cell r="C271">
            <v>70</v>
          </cell>
          <cell r="D271">
            <v>103</v>
          </cell>
          <cell r="E271">
            <v>70</v>
          </cell>
          <cell r="F271">
            <v>0</v>
          </cell>
          <cell r="G271">
            <v>0</v>
          </cell>
          <cell r="H271">
            <v>0</v>
          </cell>
          <cell r="I271">
            <v>0</v>
          </cell>
          <cell r="J271">
            <v>0</v>
          </cell>
        </row>
        <row r="272">
          <cell r="B272" t="str">
            <v>      行政运行</v>
          </cell>
          <cell r="C272">
            <v>62</v>
          </cell>
          <cell r="D272">
            <v>62</v>
          </cell>
          <cell r="E272">
            <v>62</v>
          </cell>
        </row>
        <row r="273">
          <cell r="B273" t="str">
            <v>      一般行政管理事务</v>
          </cell>
          <cell r="C273">
            <v>0</v>
          </cell>
          <cell r="D273">
            <v>33</v>
          </cell>
          <cell r="E273">
            <v>0</v>
          </cell>
        </row>
        <row r="274">
          <cell r="B274" t="str">
            <v>      机关服务</v>
          </cell>
          <cell r="C274">
            <v>0</v>
          </cell>
          <cell r="D274">
            <v>0</v>
          </cell>
          <cell r="E274">
            <v>0</v>
          </cell>
        </row>
        <row r="275">
          <cell r="B275" t="str">
            <v>      “两房”建设</v>
          </cell>
          <cell r="C275">
            <v>0</v>
          </cell>
          <cell r="D275">
            <v>0</v>
          </cell>
          <cell r="E275">
            <v>0</v>
          </cell>
        </row>
        <row r="276">
          <cell r="B276" t="str">
            <v>      检查监督</v>
          </cell>
          <cell r="C276">
            <v>0</v>
          </cell>
          <cell r="D276">
            <v>0</v>
          </cell>
          <cell r="E276">
            <v>0</v>
          </cell>
        </row>
        <row r="277">
          <cell r="B277" t="str">
            <v>      事业运行</v>
          </cell>
          <cell r="C277">
            <v>8</v>
          </cell>
          <cell r="D277">
            <v>8</v>
          </cell>
          <cell r="E277">
            <v>8</v>
          </cell>
        </row>
        <row r="278">
          <cell r="B278" t="str">
            <v>      其他检察支出</v>
          </cell>
          <cell r="C278">
            <v>0</v>
          </cell>
          <cell r="D278">
            <v>0</v>
          </cell>
          <cell r="E278">
            <v>0</v>
          </cell>
        </row>
        <row r="279">
          <cell r="B279" t="str">
            <v>    法院</v>
          </cell>
          <cell r="C279">
            <v>168</v>
          </cell>
          <cell r="D279">
            <v>166</v>
          </cell>
          <cell r="E279">
            <v>168</v>
          </cell>
          <cell r="F279">
            <v>0</v>
          </cell>
          <cell r="G279">
            <v>0</v>
          </cell>
          <cell r="H279">
            <v>0</v>
          </cell>
          <cell r="I279">
            <v>0</v>
          </cell>
          <cell r="J279">
            <v>0</v>
          </cell>
        </row>
        <row r="280">
          <cell r="B280" t="str">
            <v>      行政运行</v>
          </cell>
          <cell r="C280">
            <v>123</v>
          </cell>
          <cell r="D280">
            <v>46</v>
          </cell>
          <cell r="E280">
            <v>123</v>
          </cell>
        </row>
        <row r="281">
          <cell r="B281" t="str">
            <v>      一般行政管理事务</v>
          </cell>
          <cell r="C281">
            <v>0</v>
          </cell>
          <cell r="D281">
            <v>5</v>
          </cell>
          <cell r="E281">
            <v>0</v>
          </cell>
        </row>
        <row r="282">
          <cell r="B282" t="str">
            <v>      机关服务</v>
          </cell>
          <cell r="C282">
            <v>0</v>
          </cell>
          <cell r="D282">
            <v>0</v>
          </cell>
          <cell r="E282">
            <v>0</v>
          </cell>
        </row>
        <row r="283">
          <cell r="B283" t="str">
            <v>      案件审判</v>
          </cell>
          <cell r="C283">
            <v>0</v>
          </cell>
          <cell r="D283">
            <v>0</v>
          </cell>
          <cell r="E283">
            <v>0</v>
          </cell>
        </row>
        <row r="284">
          <cell r="B284" t="str">
            <v>      案件执行</v>
          </cell>
          <cell r="C284">
            <v>0</v>
          </cell>
          <cell r="D284">
            <v>0</v>
          </cell>
          <cell r="E284">
            <v>0</v>
          </cell>
        </row>
        <row r="285">
          <cell r="B285" t="str">
            <v>      “两庭”建设</v>
          </cell>
          <cell r="C285">
            <v>0</v>
          </cell>
          <cell r="D285">
            <v>0</v>
          </cell>
          <cell r="E285">
            <v>0</v>
          </cell>
        </row>
        <row r="286">
          <cell r="B286" t="str">
            <v>      事业运行</v>
          </cell>
          <cell r="C286">
            <v>45</v>
          </cell>
          <cell r="D286">
            <v>115</v>
          </cell>
          <cell r="E286">
            <v>45</v>
          </cell>
        </row>
        <row r="287">
          <cell r="B287" t="str">
            <v>      其他法院支出</v>
          </cell>
          <cell r="C287">
            <v>0</v>
          </cell>
          <cell r="D287">
            <v>0</v>
          </cell>
          <cell r="E287">
            <v>0</v>
          </cell>
        </row>
        <row r="288">
          <cell r="B288" t="str">
            <v>    司法</v>
          </cell>
          <cell r="C288">
            <v>789</v>
          </cell>
          <cell r="D288">
            <v>1025</v>
          </cell>
          <cell r="E288">
            <v>723</v>
          </cell>
          <cell r="F288">
            <v>0</v>
          </cell>
          <cell r="G288">
            <v>66</v>
          </cell>
          <cell r="H288">
            <v>0</v>
          </cell>
          <cell r="I288">
            <v>0</v>
          </cell>
          <cell r="J288">
            <v>0</v>
          </cell>
        </row>
        <row r="289">
          <cell r="B289" t="str">
            <v>      行政运行</v>
          </cell>
          <cell r="C289">
            <v>473</v>
          </cell>
          <cell r="D289">
            <v>470</v>
          </cell>
          <cell r="E289">
            <v>473</v>
          </cell>
        </row>
        <row r="290">
          <cell r="B290" t="str">
            <v>      一般行政管理事务</v>
          </cell>
          <cell r="C290">
            <v>55</v>
          </cell>
          <cell r="D290">
            <v>291</v>
          </cell>
          <cell r="E290">
            <v>0</v>
          </cell>
          <cell r="G290">
            <v>55</v>
          </cell>
        </row>
        <row r="291">
          <cell r="B291" t="str">
            <v>      机关服务</v>
          </cell>
          <cell r="C291">
            <v>0</v>
          </cell>
          <cell r="D291">
            <v>0</v>
          </cell>
          <cell r="E291">
            <v>0</v>
          </cell>
        </row>
        <row r="292">
          <cell r="B292" t="str">
            <v>      基层司法业务</v>
          </cell>
          <cell r="C292">
            <v>0</v>
          </cell>
          <cell r="D292">
            <v>43</v>
          </cell>
          <cell r="E292">
            <v>0</v>
          </cell>
        </row>
        <row r="293">
          <cell r="B293" t="str">
            <v>      普法宣传</v>
          </cell>
          <cell r="C293">
            <v>0</v>
          </cell>
          <cell r="D293">
            <v>0</v>
          </cell>
          <cell r="E293">
            <v>0</v>
          </cell>
        </row>
        <row r="294">
          <cell r="B294" t="str">
            <v>      律师管理</v>
          </cell>
          <cell r="C294">
            <v>0</v>
          </cell>
          <cell r="D294">
            <v>0</v>
          </cell>
          <cell r="E294">
            <v>0</v>
          </cell>
        </row>
        <row r="295">
          <cell r="B295" t="str">
            <v>      公共法律服务</v>
          </cell>
          <cell r="C295">
            <v>61</v>
          </cell>
          <cell r="D295">
            <v>36</v>
          </cell>
          <cell r="E295">
            <v>50</v>
          </cell>
          <cell r="G295">
            <v>11</v>
          </cell>
        </row>
        <row r="296">
          <cell r="B296" t="str">
            <v>      国家统一法律职业资格考试</v>
          </cell>
          <cell r="C296">
            <v>0</v>
          </cell>
          <cell r="D296">
            <v>0</v>
          </cell>
          <cell r="E296">
            <v>0</v>
          </cell>
        </row>
        <row r="297">
          <cell r="B297" t="str">
            <v>      社区矫正</v>
          </cell>
          <cell r="C297">
            <v>0</v>
          </cell>
          <cell r="D297">
            <v>2</v>
          </cell>
          <cell r="E297">
            <v>0</v>
          </cell>
        </row>
        <row r="298">
          <cell r="B298" t="str">
            <v>      法治建设</v>
          </cell>
          <cell r="C298">
            <v>14</v>
          </cell>
          <cell r="D298">
            <v>0</v>
          </cell>
          <cell r="E298">
            <v>14</v>
          </cell>
        </row>
        <row r="299">
          <cell r="B299" t="str">
            <v>      信息化建设</v>
          </cell>
          <cell r="C299">
            <v>0</v>
          </cell>
          <cell r="D299">
            <v>0</v>
          </cell>
          <cell r="E299">
            <v>0</v>
          </cell>
        </row>
        <row r="300">
          <cell r="B300" t="str">
            <v>      事业运行</v>
          </cell>
          <cell r="C300">
            <v>186</v>
          </cell>
          <cell r="D300">
            <v>183</v>
          </cell>
          <cell r="E300">
            <v>186</v>
          </cell>
        </row>
        <row r="301">
          <cell r="B301" t="str">
            <v>      其他司法支出</v>
          </cell>
          <cell r="C301">
            <v>0</v>
          </cell>
          <cell r="D301">
            <v>0</v>
          </cell>
          <cell r="E301">
            <v>0</v>
          </cell>
        </row>
        <row r="302">
          <cell r="B302" t="str">
            <v>    监狱</v>
          </cell>
          <cell r="C302">
            <v>0</v>
          </cell>
          <cell r="D302">
            <v>0</v>
          </cell>
          <cell r="E302">
            <v>0</v>
          </cell>
          <cell r="F302">
            <v>0</v>
          </cell>
          <cell r="G302">
            <v>0</v>
          </cell>
          <cell r="H302">
            <v>0</v>
          </cell>
          <cell r="I302">
            <v>0</v>
          </cell>
          <cell r="J302">
            <v>0</v>
          </cell>
        </row>
        <row r="303">
          <cell r="B303" t="str">
            <v>      行政运行</v>
          </cell>
          <cell r="C303">
            <v>0</v>
          </cell>
        </row>
        <row r="304">
          <cell r="B304" t="str">
            <v>      一般行政管理事务</v>
          </cell>
          <cell r="C304">
            <v>0</v>
          </cell>
        </row>
        <row r="305">
          <cell r="B305" t="str">
            <v>      机关服务</v>
          </cell>
          <cell r="C305">
            <v>0</v>
          </cell>
        </row>
        <row r="306">
          <cell r="B306" t="str">
            <v>      罪犯生活及医疗卫生</v>
          </cell>
          <cell r="C306">
            <v>0</v>
          </cell>
        </row>
        <row r="307">
          <cell r="B307" t="str">
            <v>      监狱业务及罪犯改造</v>
          </cell>
          <cell r="C307">
            <v>0</v>
          </cell>
        </row>
        <row r="308">
          <cell r="B308" t="str">
            <v>      狱政设施建设</v>
          </cell>
          <cell r="C308">
            <v>0</v>
          </cell>
        </row>
        <row r="309">
          <cell r="B309" t="str">
            <v>      信息化建设</v>
          </cell>
          <cell r="C309">
            <v>0</v>
          </cell>
        </row>
        <row r="310">
          <cell r="B310" t="str">
            <v>      事业运行</v>
          </cell>
          <cell r="C310">
            <v>0</v>
          </cell>
        </row>
        <row r="311">
          <cell r="B311" t="str">
            <v>      其他监狱支出</v>
          </cell>
          <cell r="C311">
            <v>0</v>
          </cell>
        </row>
        <row r="312">
          <cell r="B312" t="str">
            <v>    强制隔离戒毒</v>
          </cell>
          <cell r="C312">
            <v>0</v>
          </cell>
          <cell r="D312">
            <v>0</v>
          </cell>
          <cell r="E312">
            <v>0</v>
          </cell>
          <cell r="F312">
            <v>0</v>
          </cell>
          <cell r="G312">
            <v>0</v>
          </cell>
          <cell r="H312">
            <v>0</v>
          </cell>
          <cell r="I312">
            <v>0</v>
          </cell>
          <cell r="J312">
            <v>0</v>
          </cell>
        </row>
        <row r="313">
          <cell r="B313" t="str">
            <v>      行政运行</v>
          </cell>
          <cell r="C313">
            <v>0</v>
          </cell>
        </row>
        <row r="314">
          <cell r="B314" t="str">
            <v>      一般行政管理事务</v>
          </cell>
          <cell r="C314">
            <v>0</v>
          </cell>
        </row>
        <row r="315">
          <cell r="B315" t="str">
            <v>      机关服务</v>
          </cell>
          <cell r="C315">
            <v>0</v>
          </cell>
        </row>
        <row r="316">
          <cell r="B316" t="str">
            <v>      强制隔离戒毒人员生活</v>
          </cell>
          <cell r="C316">
            <v>0</v>
          </cell>
        </row>
        <row r="317">
          <cell r="B317" t="str">
            <v>      强制隔离戒毒人员教育</v>
          </cell>
          <cell r="C317">
            <v>0</v>
          </cell>
        </row>
        <row r="318">
          <cell r="B318" t="str">
            <v>      所政设施建设</v>
          </cell>
          <cell r="C318">
            <v>0</v>
          </cell>
        </row>
        <row r="319">
          <cell r="B319" t="str">
            <v>      信息化建设</v>
          </cell>
          <cell r="C319">
            <v>0</v>
          </cell>
        </row>
        <row r="320">
          <cell r="B320" t="str">
            <v>      事业运行</v>
          </cell>
          <cell r="C320">
            <v>0</v>
          </cell>
        </row>
        <row r="321">
          <cell r="B321" t="str">
            <v>      其他强制隔离戒毒支出</v>
          </cell>
          <cell r="C321">
            <v>0</v>
          </cell>
        </row>
        <row r="322">
          <cell r="B322" t="str">
            <v>    国家保密</v>
          </cell>
          <cell r="C322">
            <v>0</v>
          </cell>
          <cell r="D322">
            <v>0</v>
          </cell>
          <cell r="E322">
            <v>0</v>
          </cell>
          <cell r="F322">
            <v>0</v>
          </cell>
          <cell r="G322">
            <v>0</v>
          </cell>
          <cell r="H322">
            <v>0</v>
          </cell>
          <cell r="I322">
            <v>0</v>
          </cell>
          <cell r="J322">
            <v>0</v>
          </cell>
        </row>
        <row r="323">
          <cell r="B323" t="str">
            <v>      行政运行</v>
          </cell>
          <cell r="C323">
            <v>0</v>
          </cell>
        </row>
        <row r="324">
          <cell r="B324" t="str">
            <v>      一般行政管理事务</v>
          </cell>
          <cell r="C324">
            <v>0</v>
          </cell>
        </row>
        <row r="325">
          <cell r="B325" t="str">
            <v>      机关服务</v>
          </cell>
          <cell r="C325">
            <v>0</v>
          </cell>
        </row>
        <row r="326">
          <cell r="B326" t="str">
            <v>      保密技术</v>
          </cell>
          <cell r="C326">
            <v>0</v>
          </cell>
        </row>
        <row r="327">
          <cell r="B327" t="str">
            <v>      保密管理</v>
          </cell>
          <cell r="C327">
            <v>0</v>
          </cell>
        </row>
        <row r="328">
          <cell r="B328" t="str">
            <v>      事业运行</v>
          </cell>
          <cell r="C328">
            <v>0</v>
          </cell>
        </row>
        <row r="329">
          <cell r="B329" t="str">
            <v>      其他国家保密支出</v>
          </cell>
          <cell r="C329">
            <v>0</v>
          </cell>
        </row>
        <row r="330">
          <cell r="B330" t="str">
            <v>    缉私警察</v>
          </cell>
          <cell r="C330">
            <v>0</v>
          </cell>
          <cell r="D330">
            <v>0</v>
          </cell>
          <cell r="E330">
            <v>0</v>
          </cell>
          <cell r="F330">
            <v>0</v>
          </cell>
          <cell r="G330">
            <v>0</v>
          </cell>
          <cell r="H330">
            <v>0</v>
          </cell>
          <cell r="I330">
            <v>0</v>
          </cell>
          <cell r="J330">
            <v>0</v>
          </cell>
        </row>
        <row r="331">
          <cell r="B331" t="str">
            <v>      行政运行</v>
          </cell>
          <cell r="C331">
            <v>0</v>
          </cell>
        </row>
        <row r="332">
          <cell r="B332" t="str">
            <v>      一般行政管理事务</v>
          </cell>
          <cell r="C332">
            <v>0</v>
          </cell>
        </row>
        <row r="333">
          <cell r="B333" t="str">
            <v>      信息化建设</v>
          </cell>
          <cell r="C333">
            <v>0</v>
          </cell>
        </row>
        <row r="334">
          <cell r="B334" t="str">
            <v>      缉私业务</v>
          </cell>
          <cell r="C334">
            <v>0</v>
          </cell>
        </row>
        <row r="335">
          <cell r="B335" t="str">
            <v>      其他缉私警察支出</v>
          </cell>
          <cell r="C335">
            <v>0</v>
          </cell>
        </row>
        <row r="336">
          <cell r="B336" t="str">
            <v>    其他公共安全支出</v>
          </cell>
          <cell r="C336">
            <v>110</v>
          </cell>
          <cell r="D336">
            <v>139</v>
          </cell>
          <cell r="E336">
            <v>110</v>
          </cell>
          <cell r="F336">
            <v>0</v>
          </cell>
          <cell r="G336">
            <v>0</v>
          </cell>
          <cell r="H336">
            <v>0</v>
          </cell>
          <cell r="I336">
            <v>0</v>
          </cell>
          <cell r="J336">
            <v>0</v>
          </cell>
        </row>
        <row r="337">
          <cell r="B337" t="str">
            <v>      国家司法救助支出</v>
          </cell>
          <cell r="C337">
            <v>60</v>
          </cell>
          <cell r="E337">
            <v>60</v>
          </cell>
        </row>
        <row r="338">
          <cell r="B338" t="str">
            <v>      其他公共安全支出</v>
          </cell>
          <cell r="C338">
            <v>50</v>
          </cell>
          <cell r="D338">
            <v>139</v>
          </cell>
          <cell r="E338">
            <v>50</v>
          </cell>
        </row>
        <row r="339">
          <cell r="B339" t="str">
            <v>教育支出</v>
          </cell>
          <cell r="C339">
            <v>58352</v>
          </cell>
          <cell r="D339">
            <v>64134</v>
          </cell>
          <cell r="E339">
            <v>56499</v>
          </cell>
          <cell r="F339">
            <v>298</v>
          </cell>
          <cell r="G339">
            <v>1555</v>
          </cell>
          <cell r="H339">
            <v>0</v>
          </cell>
          <cell r="I339">
            <v>0</v>
          </cell>
          <cell r="J339">
            <v>0</v>
          </cell>
        </row>
        <row r="340">
          <cell r="B340" t="str">
            <v>    教育管理事务</v>
          </cell>
          <cell r="C340">
            <v>782</v>
          </cell>
          <cell r="D340">
            <v>885</v>
          </cell>
          <cell r="E340">
            <v>774</v>
          </cell>
          <cell r="F340">
            <v>0</v>
          </cell>
          <cell r="G340">
            <v>8</v>
          </cell>
          <cell r="H340">
            <v>0</v>
          </cell>
          <cell r="I340">
            <v>0</v>
          </cell>
          <cell r="J340">
            <v>0</v>
          </cell>
        </row>
        <row r="341">
          <cell r="B341" t="str">
            <v>      行政运行</v>
          </cell>
          <cell r="C341">
            <v>200</v>
          </cell>
          <cell r="D341">
            <v>163</v>
          </cell>
          <cell r="E341">
            <v>200</v>
          </cell>
        </row>
        <row r="342">
          <cell r="B342" t="str">
            <v>      一般行政管理事务</v>
          </cell>
          <cell r="C342">
            <v>8</v>
          </cell>
          <cell r="D342">
            <v>43</v>
          </cell>
          <cell r="E342">
            <v>0</v>
          </cell>
          <cell r="G342">
            <v>8</v>
          </cell>
        </row>
        <row r="343">
          <cell r="B343" t="str">
            <v>      机关服务</v>
          </cell>
          <cell r="C343">
            <v>0</v>
          </cell>
          <cell r="D343">
            <v>0</v>
          </cell>
          <cell r="E343">
            <v>0</v>
          </cell>
        </row>
        <row r="344">
          <cell r="B344" t="str">
            <v>      其他教育管理事务支出</v>
          </cell>
          <cell r="C344">
            <v>574</v>
          </cell>
          <cell r="D344">
            <v>679</v>
          </cell>
          <cell r="E344">
            <v>574</v>
          </cell>
        </row>
        <row r="345">
          <cell r="B345" t="str">
            <v>    普通教育</v>
          </cell>
          <cell r="C345">
            <v>53191</v>
          </cell>
          <cell r="D345">
            <v>58709</v>
          </cell>
          <cell r="E345">
            <v>51822</v>
          </cell>
          <cell r="F345">
            <v>298</v>
          </cell>
          <cell r="G345">
            <v>1071</v>
          </cell>
          <cell r="H345">
            <v>0</v>
          </cell>
          <cell r="I345">
            <v>0</v>
          </cell>
          <cell r="J345">
            <v>0</v>
          </cell>
        </row>
        <row r="346">
          <cell r="B346" t="str">
            <v>      学前教育</v>
          </cell>
          <cell r="C346">
            <v>3404</v>
          </cell>
          <cell r="D346">
            <v>4993</v>
          </cell>
          <cell r="E346">
            <v>3200</v>
          </cell>
          <cell r="F346">
            <v>28</v>
          </cell>
          <cell r="G346">
            <v>176</v>
          </cell>
        </row>
        <row r="347">
          <cell r="B347" t="str">
            <v>      小学教育</v>
          </cell>
          <cell r="C347">
            <v>27245</v>
          </cell>
          <cell r="D347">
            <v>28447</v>
          </cell>
          <cell r="E347">
            <v>27243</v>
          </cell>
          <cell r="G347">
            <v>2</v>
          </cell>
        </row>
        <row r="348">
          <cell r="B348" t="str">
            <v>      初中教育</v>
          </cell>
          <cell r="C348">
            <v>1381</v>
          </cell>
          <cell r="D348">
            <v>1539</v>
          </cell>
          <cell r="E348">
            <v>1381</v>
          </cell>
        </row>
        <row r="349">
          <cell r="B349" t="str">
            <v>      高中教育</v>
          </cell>
          <cell r="C349">
            <v>10748</v>
          </cell>
          <cell r="D349">
            <v>12152</v>
          </cell>
          <cell r="E349">
            <v>10731</v>
          </cell>
          <cell r="G349">
            <v>17</v>
          </cell>
        </row>
        <row r="350">
          <cell r="B350" t="str">
            <v>      高等教育</v>
          </cell>
          <cell r="C350">
            <v>0</v>
          </cell>
          <cell r="D350">
            <v>0</v>
          </cell>
          <cell r="E350">
            <v>0</v>
          </cell>
        </row>
        <row r="351">
          <cell r="B351" t="str">
            <v>      其他普通教育支出</v>
          </cell>
          <cell r="C351">
            <v>10413</v>
          </cell>
          <cell r="D351">
            <v>11578</v>
          </cell>
          <cell r="E351">
            <v>9267</v>
          </cell>
          <cell r="F351">
            <v>270</v>
          </cell>
          <cell r="G351">
            <v>876</v>
          </cell>
        </row>
        <row r="352">
          <cell r="B352" t="str">
            <v>    职业教育</v>
          </cell>
          <cell r="C352">
            <v>2116</v>
          </cell>
          <cell r="D352">
            <v>2036</v>
          </cell>
          <cell r="E352">
            <v>2073</v>
          </cell>
          <cell r="F352">
            <v>0</v>
          </cell>
          <cell r="G352">
            <v>43</v>
          </cell>
          <cell r="H352">
            <v>0</v>
          </cell>
          <cell r="I352">
            <v>0</v>
          </cell>
          <cell r="J352">
            <v>0</v>
          </cell>
        </row>
        <row r="353">
          <cell r="B353" t="str">
            <v>      初等职业教育</v>
          </cell>
          <cell r="C353">
            <v>0</v>
          </cell>
        </row>
        <row r="354">
          <cell r="B354" t="str">
            <v>      中等职业教育</v>
          </cell>
          <cell r="C354">
            <v>2116</v>
          </cell>
          <cell r="D354">
            <v>2036</v>
          </cell>
          <cell r="E354">
            <v>2073</v>
          </cell>
          <cell r="G354">
            <v>43</v>
          </cell>
        </row>
        <row r="355">
          <cell r="B355" t="str">
            <v>      技校教育</v>
          </cell>
          <cell r="C355">
            <v>0</v>
          </cell>
        </row>
        <row r="356">
          <cell r="B356" t="str">
            <v>      高等职业教育</v>
          </cell>
          <cell r="C356">
            <v>0</v>
          </cell>
        </row>
        <row r="357">
          <cell r="B357" t="str">
            <v>      其他职业教育支出</v>
          </cell>
          <cell r="C357">
            <v>0</v>
          </cell>
        </row>
        <row r="358">
          <cell r="B358" t="str">
            <v>    成人教育</v>
          </cell>
          <cell r="C358">
            <v>3</v>
          </cell>
          <cell r="D358">
            <v>18</v>
          </cell>
          <cell r="E358">
            <v>0</v>
          </cell>
          <cell r="F358">
            <v>0</v>
          </cell>
          <cell r="G358">
            <v>3</v>
          </cell>
          <cell r="H358">
            <v>0</v>
          </cell>
          <cell r="I358">
            <v>0</v>
          </cell>
          <cell r="J358">
            <v>0</v>
          </cell>
        </row>
        <row r="359">
          <cell r="B359" t="str">
            <v>      成人初等教育</v>
          </cell>
          <cell r="C359">
            <v>0</v>
          </cell>
        </row>
        <row r="360">
          <cell r="B360" t="str">
            <v>      成人中等教育</v>
          </cell>
          <cell r="C360">
            <v>0</v>
          </cell>
        </row>
        <row r="361">
          <cell r="B361" t="str">
            <v>      成人高等教育</v>
          </cell>
          <cell r="C361">
            <v>0</v>
          </cell>
        </row>
        <row r="362">
          <cell r="B362" t="str">
            <v>      成人广播电视教育</v>
          </cell>
          <cell r="C362">
            <v>0</v>
          </cell>
        </row>
        <row r="363">
          <cell r="B363" t="str">
            <v>      其他成人教育支出</v>
          </cell>
          <cell r="C363">
            <v>3</v>
          </cell>
          <cell r="D363">
            <v>18</v>
          </cell>
          <cell r="G363">
            <v>3</v>
          </cell>
        </row>
        <row r="364">
          <cell r="B364" t="str">
            <v>    广播电视教育</v>
          </cell>
          <cell r="C364">
            <v>0</v>
          </cell>
          <cell r="D364">
            <v>0</v>
          </cell>
          <cell r="E364">
            <v>0</v>
          </cell>
          <cell r="F364">
            <v>0</v>
          </cell>
          <cell r="G364">
            <v>0</v>
          </cell>
          <cell r="H364">
            <v>0</v>
          </cell>
          <cell r="I364">
            <v>0</v>
          </cell>
          <cell r="J364">
            <v>0</v>
          </cell>
        </row>
        <row r="365">
          <cell r="B365" t="str">
            <v>      广播电视学校</v>
          </cell>
          <cell r="C365">
            <v>0</v>
          </cell>
        </row>
        <row r="366">
          <cell r="B366" t="str">
            <v>      教育电视台</v>
          </cell>
          <cell r="C366">
            <v>0</v>
          </cell>
        </row>
        <row r="367">
          <cell r="B367" t="str">
            <v>      其他广播电视教育支出</v>
          </cell>
          <cell r="C367">
            <v>0</v>
          </cell>
        </row>
        <row r="368">
          <cell r="B368" t="str">
            <v>    留学教育</v>
          </cell>
          <cell r="C368">
            <v>0</v>
          </cell>
          <cell r="D368">
            <v>0</v>
          </cell>
          <cell r="E368">
            <v>0</v>
          </cell>
          <cell r="F368">
            <v>0</v>
          </cell>
          <cell r="G368">
            <v>0</v>
          </cell>
          <cell r="H368">
            <v>0</v>
          </cell>
          <cell r="I368">
            <v>0</v>
          </cell>
          <cell r="J368">
            <v>0</v>
          </cell>
        </row>
        <row r="369">
          <cell r="B369" t="str">
            <v>      出国留学教育</v>
          </cell>
          <cell r="C369">
            <v>0</v>
          </cell>
        </row>
        <row r="370">
          <cell r="B370" t="str">
            <v>      来华留学教育</v>
          </cell>
          <cell r="C370">
            <v>0</v>
          </cell>
        </row>
        <row r="371">
          <cell r="B371" t="str">
            <v>      其他留学教育支出</v>
          </cell>
          <cell r="C371">
            <v>0</v>
          </cell>
        </row>
        <row r="372">
          <cell r="B372" t="str">
            <v>    特殊教育</v>
          </cell>
          <cell r="C372">
            <v>298</v>
          </cell>
          <cell r="D372">
            <v>315</v>
          </cell>
          <cell r="E372">
            <v>298</v>
          </cell>
          <cell r="F372">
            <v>0</v>
          </cell>
          <cell r="G372">
            <v>0</v>
          </cell>
          <cell r="H372">
            <v>0</v>
          </cell>
          <cell r="I372">
            <v>0</v>
          </cell>
          <cell r="J372">
            <v>0</v>
          </cell>
        </row>
        <row r="373">
          <cell r="B373" t="str">
            <v>      特殊学校教育</v>
          </cell>
          <cell r="C373">
            <v>298</v>
          </cell>
          <cell r="D373">
            <v>315</v>
          </cell>
          <cell r="E373">
            <v>298</v>
          </cell>
        </row>
        <row r="374">
          <cell r="B374" t="str">
            <v>      工读学校教育</v>
          </cell>
          <cell r="C374">
            <v>0</v>
          </cell>
        </row>
        <row r="375">
          <cell r="B375" t="str">
            <v>      其他特殊教育支出</v>
          </cell>
          <cell r="C375">
            <v>0</v>
          </cell>
        </row>
        <row r="376">
          <cell r="B376" t="str">
            <v>    进修及培训</v>
          </cell>
          <cell r="C376">
            <v>654</v>
          </cell>
          <cell r="D376">
            <v>893</v>
          </cell>
          <cell r="E376">
            <v>654</v>
          </cell>
          <cell r="F376">
            <v>0</v>
          </cell>
          <cell r="G376">
            <v>0</v>
          </cell>
          <cell r="H376">
            <v>0</v>
          </cell>
          <cell r="I376">
            <v>0</v>
          </cell>
          <cell r="J376">
            <v>0</v>
          </cell>
        </row>
        <row r="377">
          <cell r="B377" t="str">
            <v>      教师进修</v>
          </cell>
          <cell r="C377">
            <v>126</v>
          </cell>
          <cell r="D377">
            <v>152</v>
          </cell>
          <cell r="E377">
            <v>126</v>
          </cell>
        </row>
        <row r="378">
          <cell r="B378" t="str">
            <v>      干部教育</v>
          </cell>
          <cell r="C378">
            <v>328</v>
          </cell>
          <cell r="D378">
            <v>330</v>
          </cell>
          <cell r="E378">
            <v>328</v>
          </cell>
        </row>
        <row r="379">
          <cell r="B379" t="str">
            <v>      培训支出</v>
          </cell>
          <cell r="C379">
            <v>200</v>
          </cell>
          <cell r="D379">
            <v>200</v>
          </cell>
          <cell r="E379">
            <v>200</v>
          </cell>
        </row>
        <row r="380">
          <cell r="B380" t="str">
            <v>      退役士兵能力提升</v>
          </cell>
          <cell r="C380">
            <v>0</v>
          </cell>
          <cell r="D380">
            <v>0</v>
          </cell>
          <cell r="E380">
            <v>0</v>
          </cell>
        </row>
        <row r="381">
          <cell r="B381" t="str">
            <v>      其他进修及培训</v>
          </cell>
          <cell r="C381">
            <v>0</v>
          </cell>
          <cell r="D381">
            <v>211</v>
          </cell>
          <cell r="E381">
            <v>0</v>
          </cell>
        </row>
        <row r="382">
          <cell r="B382" t="str">
            <v>    教育费附加安排的支出</v>
          </cell>
          <cell r="C382">
            <v>1308</v>
          </cell>
          <cell r="D382">
            <v>665</v>
          </cell>
          <cell r="E382">
            <v>878</v>
          </cell>
          <cell r="F382">
            <v>0</v>
          </cell>
          <cell r="G382">
            <v>430</v>
          </cell>
          <cell r="H382">
            <v>0</v>
          </cell>
          <cell r="I382">
            <v>0</v>
          </cell>
          <cell r="J382">
            <v>0</v>
          </cell>
        </row>
        <row r="383">
          <cell r="B383" t="str">
            <v>      农村中小学校舍建设</v>
          </cell>
          <cell r="C383">
            <v>300</v>
          </cell>
          <cell r="D383">
            <v>215</v>
          </cell>
          <cell r="E383">
            <v>300</v>
          </cell>
        </row>
        <row r="384">
          <cell r="B384" t="str">
            <v>      农村中小学教学设施</v>
          </cell>
          <cell r="C384">
            <v>200</v>
          </cell>
          <cell r="D384">
            <v>0</v>
          </cell>
          <cell r="E384">
            <v>200</v>
          </cell>
        </row>
        <row r="385">
          <cell r="B385" t="str">
            <v>      城市中小学校舍建设</v>
          </cell>
          <cell r="C385">
            <v>200</v>
          </cell>
          <cell r="D385">
            <v>450</v>
          </cell>
          <cell r="E385">
            <v>200</v>
          </cell>
        </row>
        <row r="386">
          <cell r="B386" t="str">
            <v>      城市中小学教学设施</v>
          </cell>
          <cell r="C386">
            <v>178</v>
          </cell>
          <cell r="E386">
            <v>178</v>
          </cell>
        </row>
        <row r="387">
          <cell r="B387" t="str">
            <v>      中等职业学校教学设施</v>
          </cell>
          <cell r="C387">
            <v>0</v>
          </cell>
        </row>
        <row r="388">
          <cell r="B388" t="str">
            <v>      其他教育费附加安排的支出</v>
          </cell>
          <cell r="C388">
            <v>430</v>
          </cell>
          <cell r="G388">
            <v>430</v>
          </cell>
        </row>
        <row r="389">
          <cell r="B389" t="str">
            <v>    其他教育支出</v>
          </cell>
          <cell r="C389">
            <v>0</v>
          </cell>
          <cell r="D389">
            <v>613</v>
          </cell>
        </row>
        <row r="390">
          <cell r="B390" t="str">
            <v>科学技术支出</v>
          </cell>
          <cell r="C390">
            <v>756</v>
          </cell>
          <cell r="D390">
            <v>1132</v>
          </cell>
          <cell r="E390">
            <v>646</v>
          </cell>
          <cell r="F390">
            <v>0</v>
          </cell>
          <cell r="G390">
            <v>110</v>
          </cell>
          <cell r="H390">
            <v>0</v>
          </cell>
          <cell r="I390">
            <v>0</v>
          </cell>
          <cell r="J390">
            <v>0</v>
          </cell>
        </row>
        <row r="391">
          <cell r="B391" t="str">
            <v>    科学技术管理事务</v>
          </cell>
          <cell r="C391">
            <v>0</v>
          </cell>
          <cell r="D391">
            <v>0</v>
          </cell>
          <cell r="E391">
            <v>0</v>
          </cell>
          <cell r="F391">
            <v>0</v>
          </cell>
          <cell r="G391">
            <v>0</v>
          </cell>
          <cell r="H391">
            <v>0</v>
          </cell>
          <cell r="I391">
            <v>0</v>
          </cell>
          <cell r="J391">
            <v>0</v>
          </cell>
        </row>
        <row r="392">
          <cell r="B392" t="str">
            <v>      行政运行</v>
          </cell>
          <cell r="C392">
            <v>0</v>
          </cell>
        </row>
        <row r="393">
          <cell r="B393" t="str">
            <v>      一般行政管理事务</v>
          </cell>
          <cell r="C393">
            <v>0</v>
          </cell>
        </row>
        <row r="394">
          <cell r="B394" t="str">
            <v>      机关服务</v>
          </cell>
          <cell r="C394">
            <v>0</v>
          </cell>
        </row>
        <row r="395">
          <cell r="B395" t="str">
            <v>      其他科学技术管理事务支出</v>
          </cell>
          <cell r="C395">
            <v>0</v>
          </cell>
        </row>
        <row r="396">
          <cell r="B396" t="str">
            <v>    基础研究</v>
          </cell>
          <cell r="C396">
            <v>0</v>
          </cell>
          <cell r="D396">
            <v>0</v>
          </cell>
          <cell r="E396">
            <v>0</v>
          </cell>
          <cell r="F396">
            <v>0</v>
          </cell>
          <cell r="G396">
            <v>0</v>
          </cell>
          <cell r="H396">
            <v>0</v>
          </cell>
          <cell r="I396">
            <v>0</v>
          </cell>
          <cell r="J396">
            <v>0</v>
          </cell>
        </row>
        <row r="397">
          <cell r="B397" t="str">
            <v>      机构运行</v>
          </cell>
          <cell r="C397">
            <v>0</v>
          </cell>
        </row>
        <row r="398">
          <cell r="B398" t="str">
            <v>      自然科学基金</v>
          </cell>
          <cell r="C398">
            <v>0</v>
          </cell>
        </row>
        <row r="399">
          <cell r="B399" t="str">
            <v>      实验室及相关设施</v>
          </cell>
          <cell r="C399">
            <v>0</v>
          </cell>
        </row>
        <row r="400">
          <cell r="B400" t="str">
            <v>      重大科学工程</v>
          </cell>
          <cell r="C400">
            <v>0</v>
          </cell>
        </row>
        <row r="401">
          <cell r="B401" t="str">
            <v>      专项基础科研</v>
          </cell>
          <cell r="C401">
            <v>0</v>
          </cell>
        </row>
        <row r="402">
          <cell r="B402" t="str">
            <v>      专项技术基础</v>
          </cell>
          <cell r="C402">
            <v>0</v>
          </cell>
        </row>
        <row r="403">
          <cell r="B403" t="str">
            <v>      科技人才队伍建设</v>
          </cell>
          <cell r="C403">
            <v>0</v>
          </cell>
        </row>
        <row r="404">
          <cell r="B404" t="str">
            <v>      其他基础研究支出</v>
          </cell>
          <cell r="C404">
            <v>0</v>
          </cell>
        </row>
        <row r="405">
          <cell r="B405" t="str">
            <v>    应用研究</v>
          </cell>
          <cell r="C405">
            <v>0</v>
          </cell>
          <cell r="D405">
            <v>0</v>
          </cell>
          <cell r="E405">
            <v>0</v>
          </cell>
          <cell r="F405">
            <v>0</v>
          </cell>
          <cell r="G405">
            <v>0</v>
          </cell>
          <cell r="H405">
            <v>0</v>
          </cell>
          <cell r="I405">
            <v>0</v>
          </cell>
          <cell r="J405">
            <v>0</v>
          </cell>
        </row>
        <row r="406">
          <cell r="B406" t="str">
            <v>      机构运行</v>
          </cell>
          <cell r="C406">
            <v>0</v>
          </cell>
        </row>
        <row r="407">
          <cell r="B407" t="str">
            <v>      社会公益研究</v>
          </cell>
          <cell r="C407">
            <v>0</v>
          </cell>
        </row>
        <row r="408">
          <cell r="B408" t="str">
            <v>      高技术研究</v>
          </cell>
          <cell r="C408">
            <v>0</v>
          </cell>
        </row>
        <row r="409">
          <cell r="B409" t="str">
            <v>      专项科研试制</v>
          </cell>
          <cell r="C409">
            <v>0</v>
          </cell>
        </row>
        <row r="410">
          <cell r="B410" t="str">
            <v>      其他应用研究支出</v>
          </cell>
          <cell r="C410">
            <v>0</v>
          </cell>
        </row>
        <row r="411">
          <cell r="B411" t="str">
            <v>    技术研究与开发</v>
          </cell>
          <cell r="C411">
            <v>400</v>
          </cell>
          <cell r="D411">
            <v>544</v>
          </cell>
          <cell r="E411">
            <v>300</v>
          </cell>
          <cell r="F411">
            <v>0</v>
          </cell>
          <cell r="G411">
            <v>100</v>
          </cell>
          <cell r="H411">
            <v>0</v>
          </cell>
          <cell r="I411">
            <v>0</v>
          </cell>
          <cell r="J411">
            <v>0</v>
          </cell>
        </row>
        <row r="412">
          <cell r="B412" t="str">
            <v>      机构运行</v>
          </cell>
          <cell r="C412">
            <v>0</v>
          </cell>
        </row>
        <row r="413">
          <cell r="B413" t="str">
            <v>      科技成果转化与扩散</v>
          </cell>
          <cell r="C413">
            <v>0</v>
          </cell>
        </row>
        <row r="414">
          <cell r="B414" t="str">
            <v>      共性技术研究与开发</v>
          </cell>
          <cell r="C414">
            <v>0</v>
          </cell>
        </row>
        <row r="415">
          <cell r="B415" t="str">
            <v>      其他技术研究与开发支出</v>
          </cell>
          <cell r="C415">
            <v>400</v>
          </cell>
          <cell r="D415">
            <v>544</v>
          </cell>
          <cell r="E415">
            <v>300</v>
          </cell>
          <cell r="G415">
            <v>100</v>
          </cell>
        </row>
        <row r="416">
          <cell r="B416" t="str">
            <v>    科技条件与服务</v>
          </cell>
          <cell r="C416">
            <v>335</v>
          </cell>
          <cell r="D416">
            <v>443</v>
          </cell>
          <cell r="E416">
            <v>335</v>
          </cell>
          <cell r="F416">
            <v>0</v>
          </cell>
          <cell r="G416">
            <v>0</v>
          </cell>
          <cell r="H416">
            <v>0</v>
          </cell>
          <cell r="I416">
            <v>0</v>
          </cell>
          <cell r="J416">
            <v>0</v>
          </cell>
        </row>
        <row r="417">
          <cell r="B417" t="str">
            <v>      机构运行</v>
          </cell>
          <cell r="C417">
            <v>335</v>
          </cell>
          <cell r="D417">
            <v>377</v>
          </cell>
          <cell r="E417">
            <v>335</v>
          </cell>
        </row>
        <row r="418">
          <cell r="B418" t="str">
            <v>      技术创新服务体系</v>
          </cell>
          <cell r="C418">
            <v>0</v>
          </cell>
          <cell r="D418">
            <v>0</v>
          </cell>
        </row>
        <row r="419">
          <cell r="B419" t="str">
            <v>      科技条件专项</v>
          </cell>
          <cell r="C419">
            <v>0</v>
          </cell>
          <cell r="D419">
            <v>0</v>
          </cell>
        </row>
        <row r="420">
          <cell r="B420" t="str">
            <v>      其他科技条件与服务支出</v>
          </cell>
          <cell r="C420">
            <v>0</v>
          </cell>
          <cell r="D420">
            <v>66</v>
          </cell>
        </row>
        <row r="421">
          <cell r="B421" t="str">
            <v>    社会科学</v>
          </cell>
          <cell r="C421">
            <v>0</v>
          </cell>
          <cell r="D421">
            <v>0</v>
          </cell>
          <cell r="E421">
            <v>0</v>
          </cell>
          <cell r="F421">
            <v>0</v>
          </cell>
          <cell r="G421">
            <v>0</v>
          </cell>
          <cell r="H421">
            <v>0</v>
          </cell>
          <cell r="I421">
            <v>0</v>
          </cell>
          <cell r="J421">
            <v>0</v>
          </cell>
        </row>
        <row r="422">
          <cell r="B422" t="str">
            <v>      社会科学研究机构</v>
          </cell>
          <cell r="C422">
            <v>0</v>
          </cell>
        </row>
        <row r="423">
          <cell r="B423" t="str">
            <v>      社会科学研究</v>
          </cell>
          <cell r="C423">
            <v>0</v>
          </cell>
        </row>
        <row r="424">
          <cell r="B424" t="str">
            <v>      社科基金支出</v>
          </cell>
          <cell r="C424">
            <v>0</v>
          </cell>
        </row>
        <row r="425">
          <cell r="B425" t="str">
            <v>      其他社会科学支出</v>
          </cell>
          <cell r="C425">
            <v>0</v>
          </cell>
        </row>
        <row r="426">
          <cell r="B426" t="str">
            <v>    科学技术普及</v>
          </cell>
          <cell r="C426">
            <v>11</v>
          </cell>
          <cell r="D426">
            <v>20</v>
          </cell>
          <cell r="E426">
            <v>11</v>
          </cell>
          <cell r="F426">
            <v>0</v>
          </cell>
          <cell r="G426">
            <v>0</v>
          </cell>
          <cell r="H426">
            <v>0</v>
          </cell>
          <cell r="I426">
            <v>0</v>
          </cell>
          <cell r="J426">
            <v>0</v>
          </cell>
        </row>
        <row r="427">
          <cell r="B427" t="str">
            <v>      机构运行</v>
          </cell>
          <cell r="C427">
            <v>0</v>
          </cell>
        </row>
        <row r="428">
          <cell r="B428" t="str">
            <v>      科普活动</v>
          </cell>
          <cell r="C428">
            <v>0</v>
          </cell>
        </row>
        <row r="429">
          <cell r="B429" t="str">
            <v>      青少年科技活动</v>
          </cell>
          <cell r="C429">
            <v>0</v>
          </cell>
        </row>
        <row r="430">
          <cell r="B430" t="str">
            <v>      学术交流活动</v>
          </cell>
          <cell r="C430">
            <v>0</v>
          </cell>
        </row>
        <row r="431">
          <cell r="B431" t="str">
            <v>      科技馆站</v>
          </cell>
          <cell r="C431">
            <v>0</v>
          </cell>
        </row>
        <row r="432">
          <cell r="B432" t="str">
            <v>      其他科学技术普及支出</v>
          </cell>
          <cell r="C432">
            <v>11</v>
          </cell>
          <cell r="D432">
            <v>20</v>
          </cell>
          <cell r="E432">
            <v>11</v>
          </cell>
        </row>
        <row r="433">
          <cell r="B433" t="str">
            <v>    科技交流与合作</v>
          </cell>
          <cell r="C433">
            <v>0</v>
          </cell>
          <cell r="D433">
            <v>0</v>
          </cell>
          <cell r="E433">
            <v>0</v>
          </cell>
          <cell r="F433">
            <v>0</v>
          </cell>
          <cell r="G433">
            <v>0</v>
          </cell>
          <cell r="H433">
            <v>0</v>
          </cell>
          <cell r="I433">
            <v>0</v>
          </cell>
          <cell r="J433">
            <v>0</v>
          </cell>
        </row>
        <row r="434">
          <cell r="B434" t="str">
            <v>      国际交流与合作</v>
          </cell>
          <cell r="C434">
            <v>0</v>
          </cell>
        </row>
        <row r="435">
          <cell r="B435" t="str">
            <v>      重大科技合作项目</v>
          </cell>
          <cell r="C435">
            <v>0</v>
          </cell>
        </row>
        <row r="436">
          <cell r="B436" t="str">
            <v>      其他科技交流与合作支出</v>
          </cell>
          <cell r="C436">
            <v>0</v>
          </cell>
        </row>
        <row r="437">
          <cell r="B437" t="str">
            <v>    科技重大项目</v>
          </cell>
          <cell r="C437">
            <v>0</v>
          </cell>
          <cell r="D437">
            <v>0</v>
          </cell>
          <cell r="E437">
            <v>0</v>
          </cell>
          <cell r="F437">
            <v>0</v>
          </cell>
          <cell r="G437">
            <v>0</v>
          </cell>
          <cell r="H437">
            <v>0</v>
          </cell>
          <cell r="I437">
            <v>0</v>
          </cell>
          <cell r="J437">
            <v>0</v>
          </cell>
        </row>
        <row r="438">
          <cell r="B438" t="str">
            <v>      科技重大专项</v>
          </cell>
          <cell r="C438">
            <v>0</v>
          </cell>
        </row>
        <row r="439">
          <cell r="B439" t="str">
            <v>      重点研发计划</v>
          </cell>
          <cell r="C439">
            <v>0</v>
          </cell>
        </row>
        <row r="440">
          <cell r="B440" t="str">
            <v>      其他科技重大项目</v>
          </cell>
          <cell r="C440">
            <v>0</v>
          </cell>
        </row>
        <row r="441">
          <cell r="B441" t="str">
            <v>    其他科学技术支出</v>
          </cell>
          <cell r="C441">
            <v>10</v>
          </cell>
          <cell r="D441">
            <v>125</v>
          </cell>
          <cell r="E441">
            <v>0</v>
          </cell>
          <cell r="F441">
            <v>0</v>
          </cell>
          <cell r="G441">
            <v>10</v>
          </cell>
          <cell r="H441">
            <v>0</v>
          </cell>
          <cell r="I441">
            <v>0</v>
          </cell>
          <cell r="J441">
            <v>0</v>
          </cell>
        </row>
        <row r="442">
          <cell r="B442" t="str">
            <v>      科技奖励</v>
          </cell>
          <cell r="C442">
            <v>10</v>
          </cell>
          <cell r="D442">
            <v>125</v>
          </cell>
          <cell r="G442">
            <v>10</v>
          </cell>
        </row>
        <row r="443">
          <cell r="B443" t="str">
            <v>      核应急</v>
          </cell>
          <cell r="C443">
            <v>0</v>
          </cell>
        </row>
        <row r="444">
          <cell r="B444" t="str">
            <v>      转制科研机构</v>
          </cell>
          <cell r="C444">
            <v>0</v>
          </cell>
        </row>
        <row r="445">
          <cell r="B445" t="str">
            <v>      其他科学技术支出</v>
          </cell>
          <cell r="C445">
            <v>0</v>
          </cell>
        </row>
        <row r="446">
          <cell r="B446" t="str">
            <v>文化旅游体育与传媒支出</v>
          </cell>
          <cell r="C446">
            <v>4152</v>
          </cell>
          <cell r="D446">
            <v>6184</v>
          </cell>
          <cell r="E446">
            <v>3800</v>
          </cell>
          <cell r="F446">
            <v>38</v>
          </cell>
          <cell r="G446">
            <v>314</v>
          </cell>
          <cell r="H446">
            <v>0</v>
          </cell>
          <cell r="I446">
            <v>0</v>
          </cell>
          <cell r="J446">
            <v>0</v>
          </cell>
        </row>
        <row r="447">
          <cell r="B447" t="str">
            <v>    文化和旅游</v>
          </cell>
          <cell r="C447">
            <v>1385</v>
          </cell>
          <cell r="D447">
            <v>1750</v>
          </cell>
          <cell r="E447">
            <v>1358</v>
          </cell>
          <cell r="F447">
            <v>27</v>
          </cell>
          <cell r="G447">
            <v>0</v>
          </cell>
          <cell r="H447">
            <v>0</v>
          </cell>
          <cell r="I447">
            <v>0</v>
          </cell>
          <cell r="J447">
            <v>0</v>
          </cell>
        </row>
        <row r="448">
          <cell r="B448" t="str">
            <v>      行政运行</v>
          </cell>
          <cell r="C448">
            <v>96</v>
          </cell>
          <cell r="D448">
            <v>100</v>
          </cell>
          <cell r="E448">
            <v>96</v>
          </cell>
        </row>
        <row r="449">
          <cell r="B449" t="str">
            <v>      一般行政管理事务</v>
          </cell>
          <cell r="C449">
            <v>60</v>
          </cell>
          <cell r="D449">
            <v>72</v>
          </cell>
          <cell r="E449">
            <v>60</v>
          </cell>
        </row>
        <row r="450">
          <cell r="B450" t="str">
            <v>      机关服务</v>
          </cell>
          <cell r="C450">
            <v>0</v>
          </cell>
          <cell r="D450">
            <v>0</v>
          </cell>
          <cell r="E450">
            <v>0</v>
          </cell>
        </row>
        <row r="451">
          <cell r="B451" t="str">
            <v>      图书馆</v>
          </cell>
          <cell r="C451">
            <v>159</v>
          </cell>
          <cell r="D451">
            <v>8</v>
          </cell>
          <cell r="E451">
            <v>159</v>
          </cell>
        </row>
        <row r="452">
          <cell r="B452" t="str">
            <v>      文化展示及纪念机构</v>
          </cell>
          <cell r="C452">
            <v>0</v>
          </cell>
          <cell r="D452">
            <v>4</v>
          </cell>
          <cell r="E452">
            <v>0</v>
          </cell>
        </row>
        <row r="453">
          <cell r="B453" t="str">
            <v>      艺术表演场所</v>
          </cell>
          <cell r="C453">
            <v>0</v>
          </cell>
          <cell r="D453">
            <v>0</v>
          </cell>
          <cell r="E453">
            <v>0</v>
          </cell>
        </row>
        <row r="454">
          <cell r="B454" t="str">
            <v>      艺术表演团体</v>
          </cell>
          <cell r="C454">
            <v>167</v>
          </cell>
          <cell r="D454">
            <v>167</v>
          </cell>
          <cell r="E454">
            <v>167</v>
          </cell>
        </row>
        <row r="455">
          <cell r="B455" t="str">
            <v>      文化活动</v>
          </cell>
          <cell r="C455">
            <v>0</v>
          </cell>
          <cell r="D455">
            <v>0</v>
          </cell>
          <cell r="E455">
            <v>0</v>
          </cell>
        </row>
        <row r="456">
          <cell r="B456" t="str">
            <v>      群众文化</v>
          </cell>
          <cell r="C456">
            <v>180</v>
          </cell>
          <cell r="D456">
            <v>368</v>
          </cell>
          <cell r="E456">
            <v>180</v>
          </cell>
        </row>
        <row r="457">
          <cell r="B457" t="str">
            <v>      文化和旅游交流与合作</v>
          </cell>
          <cell r="C457">
            <v>0</v>
          </cell>
          <cell r="D457">
            <v>15</v>
          </cell>
          <cell r="E457">
            <v>0</v>
          </cell>
        </row>
        <row r="458">
          <cell r="B458" t="str">
            <v>      文化创作与保护</v>
          </cell>
          <cell r="C458">
            <v>60</v>
          </cell>
          <cell r="D458">
            <v>40</v>
          </cell>
          <cell r="E458">
            <v>60</v>
          </cell>
        </row>
        <row r="459">
          <cell r="B459" t="str">
            <v>      文化和旅游市场管理</v>
          </cell>
          <cell r="C459">
            <v>142</v>
          </cell>
          <cell r="D459">
            <v>139</v>
          </cell>
          <cell r="E459">
            <v>142</v>
          </cell>
        </row>
        <row r="460">
          <cell r="B460" t="str">
            <v>      旅游宣传</v>
          </cell>
          <cell r="C460">
            <v>0</v>
          </cell>
          <cell r="D460">
            <v>0</v>
          </cell>
          <cell r="E460">
            <v>0</v>
          </cell>
        </row>
        <row r="461">
          <cell r="B461" t="str">
            <v>      文化和旅游管理事务</v>
          </cell>
          <cell r="C461">
            <v>0</v>
          </cell>
          <cell r="D461">
            <v>0</v>
          </cell>
          <cell r="E461">
            <v>0</v>
          </cell>
        </row>
        <row r="462">
          <cell r="B462" t="str">
            <v>      其他文化和旅游支出</v>
          </cell>
          <cell r="C462">
            <v>521</v>
          </cell>
          <cell r="D462">
            <v>837</v>
          </cell>
          <cell r="E462">
            <v>494</v>
          </cell>
          <cell r="F462">
            <v>27</v>
          </cell>
        </row>
        <row r="463">
          <cell r="B463" t="str">
            <v>    文物</v>
          </cell>
          <cell r="C463">
            <v>1378</v>
          </cell>
          <cell r="D463">
            <v>2560</v>
          </cell>
          <cell r="E463">
            <v>1197</v>
          </cell>
          <cell r="F463">
            <v>11</v>
          </cell>
          <cell r="G463">
            <v>170</v>
          </cell>
          <cell r="H463">
            <v>0</v>
          </cell>
          <cell r="I463">
            <v>0</v>
          </cell>
          <cell r="J463">
            <v>0</v>
          </cell>
        </row>
        <row r="464">
          <cell r="B464" t="str">
            <v>      行政运行</v>
          </cell>
          <cell r="C464">
            <v>172</v>
          </cell>
          <cell r="D464">
            <v>155</v>
          </cell>
          <cell r="E464">
            <v>172</v>
          </cell>
        </row>
        <row r="465">
          <cell r="B465" t="str">
            <v>      一般行政管理事务</v>
          </cell>
          <cell r="C465">
            <v>0</v>
          </cell>
          <cell r="D465">
            <v>0</v>
          </cell>
          <cell r="E465">
            <v>0</v>
          </cell>
        </row>
        <row r="466">
          <cell r="B466" t="str">
            <v>      机关服务</v>
          </cell>
          <cell r="C466">
            <v>0</v>
          </cell>
          <cell r="D466">
            <v>0</v>
          </cell>
          <cell r="E466">
            <v>0</v>
          </cell>
        </row>
        <row r="467">
          <cell r="B467" t="str">
            <v>      文物保护</v>
          </cell>
          <cell r="C467">
            <v>1104</v>
          </cell>
          <cell r="D467">
            <v>2302</v>
          </cell>
          <cell r="E467">
            <v>923</v>
          </cell>
          <cell r="F467">
            <v>11</v>
          </cell>
          <cell r="G467">
            <v>170</v>
          </cell>
        </row>
        <row r="468">
          <cell r="B468" t="str">
            <v>      博物馆</v>
          </cell>
          <cell r="C468">
            <v>102</v>
          </cell>
          <cell r="D468">
            <v>103</v>
          </cell>
          <cell r="E468">
            <v>102</v>
          </cell>
        </row>
        <row r="469">
          <cell r="B469" t="str">
            <v>      历史名城与古迹</v>
          </cell>
          <cell r="C469">
            <v>0</v>
          </cell>
          <cell r="E469">
            <v>0</v>
          </cell>
        </row>
        <row r="470">
          <cell r="B470" t="str">
            <v>      其他文物支出</v>
          </cell>
          <cell r="C470">
            <v>0</v>
          </cell>
          <cell r="E470">
            <v>0</v>
          </cell>
        </row>
        <row r="471">
          <cell r="B471" t="str">
            <v>    体育</v>
          </cell>
          <cell r="C471">
            <v>197</v>
          </cell>
          <cell r="D471">
            <v>283</v>
          </cell>
          <cell r="E471">
            <v>197</v>
          </cell>
          <cell r="F471">
            <v>0</v>
          </cell>
          <cell r="G471">
            <v>0</v>
          </cell>
          <cell r="H471">
            <v>0</v>
          </cell>
          <cell r="I471">
            <v>0</v>
          </cell>
          <cell r="J471">
            <v>0</v>
          </cell>
        </row>
        <row r="472">
          <cell r="B472" t="str">
            <v>      行政运行</v>
          </cell>
          <cell r="C472">
            <v>0</v>
          </cell>
          <cell r="D472">
            <v>0</v>
          </cell>
          <cell r="E472">
            <v>0</v>
          </cell>
        </row>
        <row r="473">
          <cell r="B473" t="str">
            <v>      一般行政管理事务</v>
          </cell>
          <cell r="C473">
            <v>0</v>
          </cell>
          <cell r="D473">
            <v>9</v>
          </cell>
          <cell r="E473">
            <v>0</v>
          </cell>
        </row>
        <row r="474">
          <cell r="B474" t="str">
            <v>      机关服务</v>
          </cell>
          <cell r="C474">
            <v>0</v>
          </cell>
          <cell r="D474">
            <v>0</v>
          </cell>
          <cell r="E474">
            <v>0</v>
          </cell>
        </row>
        <row r="475">
          <cell r="B475" t="str">
            <v>      运动项目管理</v>
          </cell>
          <cell r="C475">
            <v>0</v>
          </cell>
          <cell r="D475">
            <v>0</v>
          </cell>
          <cell r="E475">
            <v>0</v>
          </cell>
        </row>
        <row r="476">
          <cell r="B476" t="str">
            <v>      体育竞赛</v>
          </cell>
          <cell r="C476">
            <v>0</v>
          </cell>
          <cell r="D476">
            <v>0</v>
          </cell>
          <cell r="E476">
            <v>0</v>
          </cell>
        </row>
        <row r="477">
          <cell r="B477" t="str">
            <v>      体育训练</v>
          </cell>
          <cell r="C477">
            <v>0</v>
          </cell>
          <cell r="D477">
            <v>0</v>
          </cell>
          <cell r="E477">
            <v>0</v>
          </cell>
        </row>
        <row r="478">
          <cell r="B478" t="str">
            <v>      体育场馆</v>
          </cell>
          <cell r="C478">
            <v>93</v>
          </cell>
          <cell r="D478">
            <v>110</v>
          </cell>
          <cell r="E478">
            <v>93</v>
          </cell>
        </row>
        <row r="479">
          <cell r="B479" t="str">
            <v>      群众体育</v>
          </cell>
          <cell r="C479">
            <v>97</v>
          </cell>
          <cell r="D479">
            <v>157</v>
          </cell>
          <cell r="E479">
            <v>97</v>
          </cell>
        </row>
        <row r="480">
          <cell r="B480" t="str">
            <v>      体育交流与合作</v>
          </cell>
          <cell r="C480">
            <v>0</v>
          </cell>
          <cell r="D480">
            <v>0</v>
          </cell>
          <cell r="E480">
            <v>0</v>
          </cell>
        </row>
        <row r="481">
          <cell r="B481" t="str">
            <v>      其他体育支出</v>
          </cell>
          <cell r="C481">
            <v>7</v>
          </cell>
          <cell r="D481">
            <v>7</v>
          </cell>
          <cell r="E481">
            <v>7</v>
          </cell>
        </row>
        <row r="482">
          <cell r="B482" t="str">
            <v>    新闻出版电影</v>
          </cell>
          <cell r="C482">
            <v>12</v>
          </cell>
          <cell r="D482">
            <v>50</v>
          </cell>
          <cell r="E482">
            <v>12</v>
          </cell>
          <cell r="F482">
            <v>0</v>
          </cell>
          <cell r="G482">
            <v>0</v>
          </cell>
          <cell r="H482">
            <v>0</v>
          </cell>
          <cell r="I482">
            <v>0</v>
          </cell>
          <cell r="J482">
            <v>0</v>
          </cell>
        </row>
        <row r="483">
          <cell r="B483" t="str">
            <v>      行政运行</v>
          </cell>
          <cell r="C483">
            <v>0</v>
          </cell>
        </row>
        <row r="484">
          <cell r="B484" t="str">
            <v>      一般行政管理事务</v>
          </cell>
          <cell r="C484">
            <v>0</v>
          </cell>
        </row>
        <row r="485">
          <cell r="B485" t="str">
            <v>      机关服务</v>
          </cell>
          <cell r="C485">
            <v>0</v>
          </cell>
        </row>
        <row r="486">
          <cell r="B486" t="str">
            <v>      新闻通讯</v>
          </cell>
          <cell r="C486">
            <v>0</v>
          </cell>
        </row>
        <row r="487">
          <cell r="B487" t="str">
            <v>      出版发行</v>
          </cell>
          <cell r="C487">
            <v>0</v>
          </cell>
        </row>
        <row r="488">
          <cell r="B488" t="str">
            <v>      版权管理</v>
          </cell>
          <cell r="C488">
            <v>0</v>
          </cell>
          <cell r="D488">
            <v>13</v>
          </cell>
        </row>
        <row r="489">
          <cell r="B489" t="str">
            <v>      电影</v>
          </cell>
          <cell r="C489">
            <v>0</v>
          </cell>
          <cell r="D489">
            <v>25</v>
          </cell>
        </row>
        <row r="490">
          <cell r="B490" t="str">
            <v>      其他新闻出版电影支出</v>
          </cell>
          <cell r="C490">
            <v>12</v>
          </cell>
          <cell r="D490">
            <v>12</v>
          </cell>
          <cell r="E490">
            <v>12</v>
          </cell>
        </row>
        <row r="491">
          <cell r="B491" t="str">
            <v>    广播电视</v>
          </cell>
          <cell r="C491">
            <v>905</v>
          </cell>
          <cell r="D491">
            <v>1149</v>
          </cell>
          <cell r="E491">
            <v>905</v>
          </cell>
          <cell r="F491">
            <v>0</v>
          </cell>
          <cell r="G491">
            <v>0</v>
          </cell>
          <cell r="H491">
            <v>0</v>
          </cell>
          <cell r="I491">
            <v>0</v>
          </cell>
          <cell r="J491">
            <v>0</v>
          </cell>
        </row>
        <row r="492">
          <cell r="B492" t="str">
            <v>      行政运行</v>
          </cell>
          <cell r="C492">
            <v>0</v>
          </cell>
        </row>
        <row r="493">
          <cell r="B493" t="str">
            <v>      一般行政管理事务</v>
          </cell>
          <cell r="C493">
            <v>0</v>
          </cell>
        </row>
        <row r="494">
          <cell r="B494" t="str">
            <v>      机关服务</v>
          </cell>
          <cell r="C494">
            <v>0</v>
          </cell>
        </row>
        <row r="495">
          <cell r="B495" t="str">
            <v>      监测监管</v>
          </cell>
          <cell r="C495">
            <v>0</v>
          </cell>
        </row>
        <row r="496">
          <cell r="B496" t="str">
            <v>      传输发射</v>
          </cell>
          <cell r="C496">
            <v>0</v>
          </cell>
        </row>
        <row r="497">
          <cell r="B497" t="str">
            <v>      广播电视事务</v>
          </cell>
          <cell r="C497">
            <v>884</v>
          </cell>
          <cell r="D497">
            <v>584</v>
          </cell>
          <cell r="E497">
            <v>884</v>
          </cell>
        </row>
        <row r="498">
          <cell r="B498" t="str">
            <v>      其他广播电视支出</v>
          </cell>
          <cell r="C498">
            <v>21</v>
          </cell>
          <cell r="D498">
            <v>565</v>
          </cell>
          <cell r="E498">
            <v>21</v>
          </cell>
        </row>
        <row r="499">
          <cell r="B499" t="str">
            <v>    其他文化旅游体育与传媒支出</v>
          </cell>
          <cell r="C499">
            <v>275</v>
          </cell>
          <cell r="D499">
            <v>392</v>
          </cell>
          <cell r="E499">
            <v>131</v>
          </cell>
          <cell r="F499">
            <v>0</v>
          </cell>
          <cell r="G499">
            <v>144</v>
          </cell>
          <cell r="H499">
            <v>0</v>
          </cell>
          <cell r="I499">
            <v>0</v>
          </cell>
          <cell r="J499">
            <v>0</v>
          </cell>
        </row>
        <row r="500">
          <cell r="B500" t="str">
            <v>      宣传文化发展专项支出</v>
          </cell>
          <cell r="C500">
            <v>5</v>
          </cell>
          <cell r="E500">
            <v>5</v>
          </cell>
          <cell r="F500">
            <v>0</v>
          </cell>
        </row>
        <row r="501">
          <cell r="B501" t="str">
            <v>      文化产业发展专项支出</v>
          </cell>
          <cell r="C501">
            <v>40</v>
          </cell>
          <cell r="E501">
            <v>0</v>
          </cell>
          <cell r="G501">
            <v>40</v>
          </cell>
        </row>
        <row r="502">
          <cell r="B502" t="str">
            <v>      其他文化旅游体育与传媒支出</v>
          </cell>
          <cell r="C502">
            <v>230</v>
          </cell>
          <cell r="D502">
            <v>392</v>
          </cell>
          <cell r="E502">
            <v>126</v>
          </cell>
          <cell r="G502">
            <v>104</v>
          </cell>
        </row>
        <row r="503">
          <cell r="B503" t="str">
            <v>社会保障和就业支出</v>
          </cell>
          <cell r="C503">
            <v>66130</v>
          </cell>
          <cell r="D503">
            <v>66374</v>
          </cell>
          <cell r="E503">
            <v>63058</v>
          </cell>
          <cell r="F503">
            <v>253</v>
          </cell>
          <cell r="G503">
            <v>1782</v>
          </cell>
          <cell r="H503">
            <v>0</v>
          </cell>
          <cell r="I503">
            <v>0</v>
          </cell>
          <cell r="J503">
            <v>1037</v>
          </cell>
        </row>
        <row r="504">
          <cell r="B504" t="str">
            <v>    人力资源和社会保障管理事务</v>
          </cell>
          <cell r="C504">
            <v>2863</v>
          </cell>
          <cell r="D504">
            <v>1600</v>
          </cell>
          <cell r="E504">
            <v>2863</v>
          </cell>
          <cell r="F504">
            <v>0</v>
          </cell>
          <cell r="G504">
            <v>0</v>
          </cell>
          <cell r="H504">
            <v>0</v>
          </cell>
          <cell r="I504">
            <v>0</v>
          </cell>
          <cell r="J504">
            <v>0</v>
          </cell>
        </row>
        <row r="505">
          <cell r="B505" t="str">
            <v>      行政运行</v>
          </cell>
          <cell r="C505">
            <v>219</v>
          </cell>
          <cell r="D505">
            <v>109</v>
          </cell>
          <cell r="E505">
            <v>219</v>
          </cell>
        </row>
        <row r="506">
          <cell r="B506" t="str">
            <v>      一般行政管理事务</v>
          </cell>
          <cell r="C506">
            <v>0</v>
          </cell>
          <cell r="D506">
            <v>28</v>
          </cell>
          <cell r="E506">
            <v>0</v>
          </cell>
        </row>
        <row r="507">
          <cell r="B507" t="str">
            <v>      机关服务</v>
          </cell>
          <cell r="C507">
            <v>0</v>
          </cell>
          <cell r="D507">
            <v>0</v>
          </cell>
          <cell r="E507">
            <v>0</v>
          </cell>
        </row>
        <row r="508">
          <cell r="B508" t="str">
            <v>      综合业务管理</v>
          </cell>
          <cell r="C508">
            <v>0</v>
          </cell>
          <cell r="D508">
            <v>0</v>
          </cell>
          <cell r="E508">
            <v>0</v>
          </cell>
        </row>
        <row r="509">
          <cell r="B509" t="str">
            <v>      劳动保障监察</v>
          </cell>
          <cell r="C509">
            <v>0</v>
          </cell>
          <cell r="D509">
            <v>0</v>
          </cell>
          <cell r="E509">
            <v>0</v>
          </cell>
        </row>
        <row r="510">
          <cell r="B510" t="str">
            <v>      就业管理事务</v>
          </cell>
          <cell r="C510">
            <v>80</v>
          </cell>
          <cell r="D510">
            <v>100</v>
          </cell>
          <cell r="E510">
            <v>80</v>
          </cell>
        </row>
        <row r="511">
          <cell r="B511" t="str">
            <v>      社会保险业务管理事务</v>
          </cell>
          <cell r="C511">
            <v>0</v>
          </cell>
          <cell r="D511">
            <v>0</v>
          </cell>
          <cell r="E511">
            <v>0</v>
          </cell>
        </row>
        <row r="512">
          <cell r="B512" t="str">
            <v>      信息化建设</v>
          </cell>
          <cell r="C512">
            <v>0</v>
          </cell>
          <cell r="D512">
            <v>0</v>
          </cell>
          <cell r="E512">
            <v>0</v>
          </cell>
        </row>
        <row r="513">
          <cell r="B513" t="str">
            <v>      社会保险经办机构</v>
          </cell>
          <cell r="C513">
            <v>671</v>
          </cell>
          <cell r="D513">
            <v>546</v>
          </cell>
          <cell r="E513">
            <v>671</v>
          </cell>
        </row>
        <row r="514">
          <cell r="B514" t="str">
            <v>      劳动关系和维权</v>
          </cell>
          <cell r="C514">
            <v>0</v>
          </cell>
          <cell r="D514">
            <v>0</v>
          </cell>
          <cell r="E514">
            <v>0</v>
          </cell>
        </row>
        <row r="515">
          <cell r="B515" t="str">
            <v>      公共就业服务和职业技能鉴定机构</v>
          </cell>
          <cell r="C515">
            <v>0</v>
          </cell>
          <cell r="D515">
            <v>0</v>
          </cell>
          <cell r="E515">
            <v>0</v>
          </cell>
        </row>
        <row r="516">
          <cell r="B516" t="str">
            <v>      劳动人事争议调解仲裁</v>
          </cell>
          <cell r="C516">
            <v>0</v>
          </cell>
          <cell r="D516">
            <v>0</v>
          </cell>
          <cell r="E516">
            <v>0</v>
          </cell>
        </row>
        <row r="517">
          <cell r="B517" t="str">
            <v>      政府特殊津贴</v>
          </cell>
          <cell r="C517">
            <v>0</v>
          </cell>
          <cell r="D517">
            <v>0</v>
          </cell>
          <cell r="E517">
            <v>0</v>
          </cell>
        </row>
        <row r="518">
          <cell r="B518" t="str">
            <v>      资助留学回国人员</v>
          </cell>
          <cell r="C518">
            <v>0</v>
          </cell>
          <cell r="D518">
            <v>0</v>
          </cell>
          <cell r="E518">
            <v>0</v>
          </cell>
        </row>
        <row r="519">
          <cell r="B519" t="str">
            <v>      博士后日常经费</v>
          </cell>
          <cell r="C519">
            <v>0</v>
          </cell>
          <cell r="D519">
            <v>0</v>
          </cell>
          <cell r="E519">
            <v>0</v>
          </cell>
        </row>
        <row r="520">
          <cell r="B520" t="str">
            <v>      引进人才费用</v>
          </cell>
          <cell r="C520">
            <v>1000</v>
          </cell>
          <cell r="D520">
            <v>0</v>
          </cell>
          <cell r="E520">
            <v>1000</v>
          </cell>
        </row>
        <row r="521">
          <cell r="B521" t="str">
            <v>      事业运行</v>
          </cell>
          <cell r="C521">
            <v>629</v>
          </cell>
          <cell r="D521">
            <v>0</v>
          </cell>
          <cell r="E521">
            <v>629</v>
          </cell>
        </row>
        <row r="522">
          <cell r="B522" t="str">
            <v>      其他人力资源和社会保障管理事务支出</v>
          </cell>
          <cell r="C522">
            <v>264</v>
          </cell>
          <cell r="D522">
            <v>817</v>
          </cell>
          <cell r="E522">
            <v>264</v>
          </cell>
        </row>
        <row r="523">
          <cell r="B523" t="str">
            <v>    民政管理事务</v>
          </cell>
          <cell r="C523">
            <v>1514</v>
          </cell>
          <cell r="D523">
            <v>2480</v>
          </cell>
          <cell r="E523">
            <v>1514</v>
          </cell>
          <cell r="F523">
            <v>0</v>
          </cell>
          <cell r="G523">
            <v>0</v>
          </cell>
          <cell r="H523">
            <v>0</v>
          </cell>
          <cell r="I523">
            <v>0</v>
          </cell>
          <cell r="J523">
            <v>0</v>
          </cell>
        </row>
        <row r="524">
          <cell r="B524" t="str">
            <v>      行政运行</v>
          </cell>
          <cell r="C524">
            <v>78</v>
          </cell>
          <cell r="D524">
            <v>112</v>
          </cell>
          <cell r="E524">
            <v>78</v>
          </cell>
        </row>
        <row r="525">
          <cell r="B525" t="str">
            <v>      一般行政管理事务</v>
          </cell>
          <cell r="C525">
            <v>380</v>
          </cell>
          <cell r="D525">
            <v>257</v>
          </cell>
          <cell r="E525">
            <v>380</v>
          </cell>
        </row>
        <row r="526">
          <cell r="B526" t="str">
            <v>      机关服务</v>
          </cell>
          <cell r="C526">
            <v>0</v>
          </cell>
          <cell r="D526">
            <v>7</v>
          </cell>
          <cell r="E526">
            <v>0</v>
          </cell>
        </row>
        <row r="527">
          <cell r="B527" t="str">
            <v>      社会组织管理</v>
          </cell>
          <cell r="C527">
            <v>0</v>
          </cell>
          <cell r="D527">
            <v>0</v>
          </cell>
          <cell r="E527">
            <v>0</v>
          </cell>
        </row>
        <row r="528">
          <cell r="B528" t="str">
            <v>      行政区划和地名管理</v>
          </cell>
          <cell r="C528">
            <v>0</v>
          </cell>
          <cell r="D528">
            <v>18</v>
          </cell>
          <cell r="E528">
            <v>0</v>
          </cell>
        </row>
        <row r="529">
          <cell r="B529" t="str">
            <v>      基层政权建设和社区治理</v>
          </cell>
          <cell r="C529">
            <v>937</v>
          </cell>
          <cell r="D529">
            <v>1483</v>
          </cell>
          <cell r="E529">
            <v>937</v>
          </cell>
        </row>
        <row r="530">
          <cell r="B530" t="str">
            <v>      其他民政管理事务支出</v>
          </cell>
          <cell r="C530">
            <v>119</v>
          </cell>
          <cell r="D530">
            <v>603</v>
          </cell>
          <cell r="E530">
            <v>119</v>
          </cell>
        </row>
        <row r="531">
          <cell r="B531" t="str">
            <v>    补充全国社会保障基金</v>
          </cell>
          <cell r="C531">
            <v>0</v>
          </cell>
          <cell r="D531">
            <v>0</v>
          </cell>
          <cell r="E531">
            <v>0</v>
          </cell>
          <cell r="F531">
            <v>0</v>
          </cell>
          <cell r="G531">
            <v>0</v>
          </cell>
          <cell r="H531">
            <v>0</v>
          </cell>
          <cell r="I531">
            <v>0</v>
          </cell>
          <cell r="J531">
            <v>0</v>
          </cell>
        </row>
        <row r="532">
          <cell r="B532" t="str">
            <v>      用一般公共预算补充基金</v>
          </cell>
          <cell r="C532">
            <v>0</v>
          </cell>
        </row>
        <row r="533">
          <cell r="B533" t="str">
            <v>    行政事业单位养老支出</v>
          </cell>
          <cell r="C533">
            <v>25746</v>
          </cell>
          <cell r="D533">
            <v>27710</v>
          </cell>
          <cell r="E533">
            <v>25746</v>
          </cell>
          <cell r="F533">
            <v>0</v>
          </cell>
          <cell r="G533">
            <v>0</v>
          </cell>
          <cell r="H533">
            <v>0</v>
          </cell>
          <cell r="I533">
            <v>0</v>
          </cell>
          <cell r="J533">
            <v>0</v>
          </cell>
        </row>
        <row r="534">
          <cell r="B534" t="str">
            <v>      行政单位离退休</v>
          </cell>
          <cell r="C534">
            <v>116</v>
          </cell>
          <cell r="E534">
            <v>116</v>
          </cell>
        </row>
        <row r="535">
          <cell r="B535" t="str">
            <v>      事业单位离退休</v>
          </cell>
          <cell r="C535">
            <v>10</v>
          </cell>
          <cell r="D535">
            <v>1889</v>
          </cell>
          <cell r="E535">
            <v>10</v>
          </cell>
        </row>
        <row r="536">
          <cell r="B536" t="str">
            <v>      离退休人员管理机构</v>
          </cell>
          <cell r="C536">
            <v>0</v>
          </cell>
          <cell r="D536">
            <v>0</v>
          </cell>
          <cell r="E536">
            <v>0</v>
          </cell>
        </row>
        <row r="537">
          <cell r="B537" t="str">
            <v>      机关事业单位基本养老保险缴费支出</v>
          </cell>
          <cell r="C537">
            <v>10121</v>
          </cell>
          <cell r="D537">
            <v>9592</v>
          </cell>
          <cell r="E537">
            <v>10121</v>
          </cell>
        </row>
        <row r="538">
          <cell r="B538" t="str">
            <v>      机关事业单位职业年金缴费支出</v>
          </cell>
          <cell r="C538">
            <v>435</v>
          </cell>
          <cell r="D538">
            <v>417</v>
          </cell>
          <cell r="E538">
            <v>435</v>
          </cell>
        </row>
        <row r="539">
          <cell r="B539" t="str">
            <v>      对机关事业单位基本养老保险基金的补助</v>
          </cell>
          <cell r="C539">
            <v>14159</v>
          </cell>
          <cell r="D539">
            <v>14159</v>
          </cell>
          <cell r="E539">
            <v>14159</v>
          </cell>
        </row>
        <row r="540">
          <cell r="B540" t="str">
            <v>      对机关事业单位职业年金的补助</v>
          </cell>
          <cell r="C540">
            <v>905</v>
          </cell>
          <cell r="D540">
            <v>1355</v>
          </cell>
          <cell r="E540">
            <v>905</v>
          </cell>
        </row>
        <row r="541">
          <cell r="B541" t="str">
            <v>      其他行政事业单位养老支出</v>
          </cell>
          <cell r="C541">
            <v>0</v>
          </cell>
          <cell r="D541">
            <v>298</v>
          </cell>
          <cell r="E541">
            <v>0</v>
          </cell>
        </row>
        <row r="542">
          <cell r="B542" t="str">
            <v>    企业改革补助</v>
          </cell>
          <cell r="C542">
            <v>0</v>
          </cell>
          <cell r="D542">
            <v>0</v>
          </cell>
          <cell r="E542">
            <v>0</v>
          </cell>
          <cell r="F542">
            <v>0</v>
          </cell>
          <cell r="G542">
            <v>0</v>
          </cell>
          <cell r="H542">
            <v>0</v>
          </cell>
          <cell r="I542">
            <v>0</v>
          </cell>
          <cell r="J542">
            <v>0</v>
          </cell>
        </row>
        <row r="543">
          <cell r="B543" t="str">
            <v>      企业关闭破产补助</v>
          </cell>
          <cell r="C543">
            <v>0</v>
          </cell>
        </row>
        <row r="544">
          <cell r="B544" t="str">
            <v>      厂办大集体改革补助</v>
          </cell>
          <cell r="C544">
            <v>0</v>
          </cell>
        </row>
        <row r="545">
          <cell r="B545" t="str">
            <v>      其他企业改革发展补助</v>
          </cell>
          <cell r="C545">
            <v>0</v>
          </cell>
        </row>
        <row r="546">
          <cell r="B546" t="str">
            <v>    就业补助</v>
          </cell>
          <cell r="C546">
            <v>1614</v>
          </cell>
          <cell r="D546">
            <v>742</v>
          </cell>
          <cell r="E546">
            <v>869</v>
          </cell>
          <cell r="F546">
            <v>0</v>
          </cell>
          <cell r="G546">
            <v>745</v>
          </cell>
          <cell r="H546">
            <v>0</v>
          </cell>
          <cell r="I546">
            <v>0</v>
          </cell>
          <cell r="J546">
            <v>0</v>
          </cell>
        </row>
        <row r="547">
          <cell r="B547" t="str">
            <v>      就业创业服务补贴</v>
          </cell>
          <cell r="C547">
            <v>0</v>
          </cell>
          <cell r="E547">
            <v>0</v>
          </cell>
        </row>
        <row r="548">
          <cell r="B548" t="str">
            <v>      职业培训补贴</v>
          </cell>
          <cell r="C548">
            <v>0</v>
          </cell>
          <cell r="E548">
            <v>0</v>
          </cell>
        </row>
        <row r="549">
          <cell r="B549" t="str">
            <v>      社会保险补贴</v>
          </cell>
          <cell r="C549">
            <v>0</v>
          </cell>
          <cell r="E549">
            <v>0</v>
          </cell>
        </row>
        <row r="550">
          <cell r="B550" t="str">
            <v>      公益性岗位补贴</v>
          </cell>
          <cell r="C550">
            <v>3</v>
          </cell>
          <cell r="E550">
            <v>3</v>
          </cell>
        </row>
        <row r="551">
          <cell r="B551" t="str">
            <v>      职业技能鉴定补贴</v>
          </cell>
          <cell r="C551">
            <v>0</v>
          </cell>
          <cell r="E551">
            <v>0</v>
          </cell>
        </row>
        <row r="552">
          <cell r="B552" t="str">
            <v>      就业见习补贴</v>
          </cell>
          <cell r="C552">
            <v>0</v>
          </cell>
          <cell r="E552">
            <v>0</v>
          </cell>
        </row>
        <row r="553">
          <cell r="B553" t="str">
            <v>      高技能人才培养补助</v>
          </cell>
          <cell r="C553">
            <v>0</v>
          </cell>
          <cell r="E553">
            <v>0</v>
          </cell>
        </row>
        <row r="554">
          <cell r="B554" t="str">
            <v>      促进创业补贴</v>
          </cell>
          <cell r="C554">
            <v>0</v>
          </cell>
          <cell r="E554">
            <v>0</v>
          </cell>
        </row>
        <row r="555">
          <cell r="B555" t="str">
            <v>      其他就业补助支出</v>
          </cell>
          <cell r="C555">
            <v>1611</v>
          </cell>
          <cell r="D555">
            <v>742</v>
          </cell>
          <cell r="E555">
            <v>866</v>
          </cell>
          <cell r="G555">
            <v>745</v>
          </cell>
        </row>
        <row r="556">
          <cell r="B556" t="str">
            <v>    抚恤</v>
          </cell>
          <cell r="C556">
            <v>5648</v>
          </cell>
          <cell r="D556">
            <v>4628</v>
          </cell>
          <cell r="E556">
            <v>5144</v>
          </cell>
          <cell r="F556">
            <v>55</v>
          </cell>
          <cell r="G556">
            <v>449</v>
          </cell>
          <cell r="H556">
            <v>0</v>
          </cell>
          <cell r="I556">
            <v>0</v>
          </cell>
          <cell r="J556">
            <v>0</v>
          </cell>
        </row>
        <row r="557">
          <cell r="B557" t="str">
            <v>      死亡抚恤</v>
          </cell>
          <cell r="C557">
            <v>800</v>
          </cell>
          <cell r="D557">
            <v>1</v>
          </cell>
          <cell r="E557">
            <v>800</v>
          </cell>
        </row>
        <row r="558">
          <cell r="B558" t="str">
            <v>      伤残抚恤</v>
          </cell>
          <cell r="C558">
            <v>0</v>
          </cell>
          <cell r="D558">
            <v>0</v>
          </cell>
          <cell r="E558">
            <v>0</v>
          </cell>
        </row>
        <row r="559">
          <cell r="B559" t="str">
            <v>      在乡复员、退伍军人生活补助</v>
          </cell>
          <cell r="C559">
            <v>16</v>
          </cell>
          <cell r="D559">
            <v>31</v>
          </cell>
          <cell r="E559">
            <v>16</v>
          </cell>
        </row>
        <row r="560">
          <cell r="B560" t="str">
            <v>      义务兵优待</v>
          </cell>
          <cell r="C560">
            <v>1316</v>
          </cell>
          <cell r="D560">
            <v>881</v>
          </cell>
          <cell r="E560">
            <v>960</v>
          </cell>
          <cell r="G560">
            <v>356</v>
          </cell>
        </row>
        <row r="561">
          <cell r="B561" t="str">
            <v>      农村籍退役士兵老年生活补助</v>
          </cell>
          <cell r="C561">
            <v>0</v>
          </cell>
          <cell r="D561">
            <v>0</v>
          </cell>
          <cell r="E561">
            <v>0</v>
          </cell>
        </row>
        <row r="562">
          <cell r="B562" t="str">
            <v>      光荣院</v>
          </cell>
          <cell r="C562">
            <v>0</v>
          </cell>
          <cell r="D562">
            <v>0</v>
          </cell>
          <cell r="E562">
            <v>0</v>
          </cell>
        </row>
        <row r="563">
          <cell r="B563" t="str">
            <v>      烈士纪念设施管理维护</v>
          </cell>
          <cell r="C563">
            <v>19</v>
          </cell>
          <cell r="D563">
            <v>191</v>
          </cell>
          <cell r="E563">
            <v>19</v>
          </cell>
        </row>
        <row r="564">
          <cell r="B564" t="str">
            <v>      其他优抚支出</v>
          </cell>
          <cell r="C564">
            <v>3497</v>
          </cell>
          <cell r="D564">
            <v>3524</v>
          </cell>
          <cell r="E564">
            <v>3349</v>
          </cell>
          <cell r="F564">
            <v>55</v>
          </cell>
          <cell r="G564">
            <v>93</v>
          </cell>
        </row>
        <row r="565">
          <cell r="B565" t="str">
            <v>    退役安置</v>
          </cell>
          <cell r="C565">
            <v>1930</v>
          </cell>
          <cell r="D565">
            <v>1852</v>
          </cell>
          <cell r="E565">
            <v>1826</v>
          </cell>
          <cell r="F565">
            <v>0</v>
          </cell>
          <cell r="G565">
            <v>104</v>
          </cell>
          <cell r="H565">
            <v>0</v>
          </cell>
          <cell r="I565">
            <v>0</v>
          </cell>
          <cell r="J565">
            <v>0</v>
          </cell>
        </row>
        <row r="566">
          <cell r="B566" t="str">
            <v>      退役士兵安置</v>
          </cell>
          <cell r="C566">
            <v>1164</v>
          </cell>
          <cell r="D566">
            <v>326</v>
          </cell>
          <cell r="E566">
            <v>1158</v>
          </cell>
          <cell r="G566">
            <v>6</v>
          </cell>
        </row>
        <row r="567">
          <cell r="B567" t="str">
            <v>      军队移交政府的离退休人员安置</v>
          </cell>
          <cell r="C567">
            <v>12</v>
          </cell>
          <cell r="D567">
            <v>63</v>
          </cell>
          <cell r="E567">
            <v>0</v>
          </cell>
          <cell r="G567">
            <v>12</v>
          </cell>
        </row>
        <row r="568">
          <cell r="B568" t="str">
            <v>      军队移交政府离退休干部管理机构</v>
          </cell>
          <cell r="C568">
            <v>2</v>
          </cell>
          <cell r="D568">
            <v>0</v>
          </cell>
          <cell r="E568">
            <v>0</v>
          </cell>
          <cell r="G568">
            <v>2</v>
          </cell>
        </row>
        <row r="569">
          <cell r="B569" t="str">
            <v>      退役士兵管理教育</v>
          </cell>
          <cell r="C569">
            <v>5</v>
          </cell>
          <cell r="D569">
            <v>3</v>
          </cell>
          <cell r="E569">
            <v>3</v>
          </cell>
          <cell r="G569">
            <v>2</v>
          </cell>
        </row>
        <row r="570">
          <cell r="B570" t="str">
            <v>      军队转业干部安置</v>
          </cell>
          <cell r="C570">
            <v>311</v>
          </cell>
          <cell r="D570">
            <v>282</v>
          </cell>
          <cell r="E570">
            <v>311</v>
          </cell>
        </row>
        <row r="571">
          <cell r="B571" t="str">
            <v>      其他退役安置支出</v>
          </cell>
          <cell r="C571">
            <v>436</v>
          </cell>
          <cell r="D571">
            <v>1178</v>
          </cell>
          <cell r="E571">
            <v>354</v>
          </cell>
          <cell r="G571">
            <v>82</v>
          </cell>
        </row>
        <row r="572">
          <cell r="B572" t="str">
            <v>    社会福利</v>
          </cell>
          <cell r="C572">
            <v>359</v>
          </cell>
          <cell r="D572">
            <v>812</v>
          </cell>
          <cell r="E572">
            <v>47</v>
          </cell>
          <cell r="F572">
            <v>0</v>
          </cell>
          <cell r="G572">
            <v>312</v>
          </cell>
          <cell r="H572">
            <v>0</v>
          </cell>
          <cell r="I572">
            <v>0</v>
          </cell>
          <cell r="J572">
            <v>0</v>
          </cell>
        </row>
        <row r="573">
          <cell r="B573" t="str">
            <v>      儿童福利</v>
          </cell>
          <cell r="C573">
            <v>0</v>
          </cell>
          <cell r="D573">
            <v>0</v>
          </cell>
          <cell r="E573">
            <v>0</v>
          </cell>
        </row>
        <row r="574">
          <cell r="B574" t="str">
            <v>      老年福利</v>
          </cell>
          <cell r="C574">
            <v>47</v>
          </cell>
          <cell r="D574">
            <v>0</v>
          </cell>
          <cell r="E574">
            <v>47</v>
          </cell>
        </row>
        <row r="575">
          <cell r="B575" t="str">
            <v>      康复辅具</v>
          </cell>
          <cell r="C575">
            <v>0</v>
          </cell>
          <cell r="D575">
            <v>0</v>
          </cell>
        </row>
        <row r="576">
          <cell r="B576" t="str">
            <v>      殡葬</v>
          </cell>
          <cell r="C576">
            <v>202</v>
          </cell>
          <cell r="D576">
            <v>750</v>
          </cell>
          <cell r="G576">
            <v>202</v>
          </cell>
        </row>
        <row r="577">
          <cell r="B577" t="str">
            <v>      社会福利事业单位</v>
          </cell>
          <cell r="C577">
            <v>0</v>
          </cell>
          <cell r="D577">
            <v>0</v>
          </cell>
        </row>
        <row r="578">
          <cell r="B578" t="str">
            <v>      养老服务</v>
          </cell>
          <cell r="C578">
            <v>28</v>
          </cell>
          <cell r="D578">
            <v>62</v>
          </cell>
          <cell r="G578">
            <v>28</v>
          </cell>
        </row>
        <row r="579">
          <cell r="B579" t="str">
            <v>      其他社会福利支出</v>
          </cell>
          <cell r="C579">
            <v>82</v>
          </cell>
          <cell r="D579">
            <v>0</v>
          </cell>
          <cell r="G579">
            <v>82</v>
          </cell>
        </row>
        <row r="580">
          <cell r="B580" t="str">
            <v>    残疾人事业</v>
          </cell>
          <cell r="C580">
            <v>1660</v>
          </cell>
          <cell r="D580">
            <v>965</v>
          </cell>
          <cell r="E580">
            <v>1578</v>
          </cell>
          <cell r="F580">
            <v>82</v>
          </cell>
          <cell r="G580">
            <v>0</v>
          </cell>
          <cell r="H580">
            <v>0</v>
          </cell>
          <cell r="I580">
            <v>0</v>
          </cell>
          <cell r="J580">
            <v>0</v>
          </cell>
        </row>
        <row r="581">
          <cell r="B581" t="str">
            <v>      行政运行</v>
          </cell>
          <cell r="C581">
            <v>82</v>
          </cell>
          <cell r="D581">
            <v>84</v>
          </cell>
          <cell r="E581">
            <v>82</v>
          </cell>
        </row>
        <row r="582">
          <cell r="B582" t="str">
            <v>      一般行政管理事务</v>
          </cell>
          <cell r="C582">
            <v>52</v>
          </cell>
          <cell r="D582">
            <v>14</v>
          </cell>
          <cell r="E582">
            <v>52</v>
          </cell>
        </row>
        <row r="583">
          <cell r="B583" t="str">
            <v>      机关服务</v>
          </cell>
          <cell r="C583">
            <v>136</v>
          </cell>
          <cell r="D583">
            <v>134</v>
          </cell>
          <cell r="E583">
            <v>136</v>
          </cell>
        </row>
        <row r="584">
          <cell r="B584" t="str">
            <v>      残疾人康复</v>
          </cell>
          <cell r="C584">
            <v>131</v>
          </cell>
          <cell r="D584">
            <v>46</v>
          </cell>
          <cell r="E584">
            <v>131</v>
          </cell>
        </row>
        <row r="585">
          <cell r="B585" t="str">
            <v>      残疾人就业</v>
          </cell>
          <cell r="C585">
            <v>0</v>
          </cell>
          <cell r="D585">
            <v>14</v>
          </cell>
          <cell r="E585">
            <v>0</v>
          </cell>
        </row>
        <row r="586">
          <cell r="B586" t="str">
            <v>      残疾人体育</v>
          </cell>
          <cell r="C586">
            <v>0</v>
          </cell>
          <cell r="D586">
            <v>0</v>
          </cell>
          <cell r="E586">
            <v>0</v>
          </cell>
        </row>
        <row r="587">
          <cell r="B587" t="str">
            <v>      残疾人生活和护理补贴</v>
          </cell>
          <cell r="C587">
            <v>1052</v>
          </cell>
          <cell r="D587">
            <v>488</v>
          </cell>
          <cell r="E587">
            <v>970</v>
          </cell>
          <cell r="F587">
            <v>82</v>
          </cell>
        </row>
        <row r="588">
          <cell r="B588" t="str">
            <v>      其他残疾人事业支出</v>
          </cell>
          <cell r="C588">
            <v>207</v>
          </cell>
          <cell r="D588">
            <v>185</v>
          </cell>
          <cell r="E588">
            <v>207</v>
          </cell>
        </row>
        <row r="589">
          <cell r="B589" t="str">
            <v>    红十字事业</v>
          </cell>
          <cell r="C589">
            <v>63</v>
          </cell>
          <cell r="D589">
            <v>69</v>
          </cell>
          <cell r="E589">
            <v>63</v>
          </cell>
          <cell r="F589">
            <v>0</v>
          </cell>
          <cell r="G589">
            <v>0</v>
          </cell>
          <cell r="H589">
            <v>0</v>
          </cell>
          <cell r="I589">
            <v>0</v>
          </cell>
          <cell r="J589">
            <v>0</v>
          </cell>
        </row>
        <row r="590">
          <cell r="B590" t="str">
            <v>      行政运行</v>
          </cell>
          <cell r="C590">
            <v>8</v>
          </cell>
          <cell r="D590">
            <v>8</v>
          </cell>
          <cell r="E590">
            <v>8</v>
          </cell>
        </row>
        <row r="591">
          <cell r="B591" t="str">
            <v>      一般行政管理事务</v>
          </cell>
          <cell r="C591">
            <v>0</v>
          </cell>
          <cell r="D591">
            <v>0</v>
          </cell>
          <cell r="E591">
            <v>0</v>
          </cell>
        </row>
        <row r="592">
          <cell r="B592" t="str">
            <v>      机关服务</v>
          </cell>
          <cell r="C592">
            <v>0</v>
          </cell>
          <cell r="D592">
            <v>0</v>
          </cell>
          <cell r="E592">
            <v>0</v>
          </cell>
        </row>
        <row r="593">
          <cell r="B593" t="str">
            <v>      事业运行</v>
          </cell>
          <cell r="C593">
            <v>55</v>
          </cell>
          <cell r="E593">
            <v>55</v>
          </cell>
        </row>
        <row r="594">
          <cell r="B594" t="str">
            <v>      其他红十字事业支出</v>
          </cell>
          <cell r="C594">
            <v>0</v>
          </cell>
          <cell r="D594">
            <v>61</v>
          </cell>
          <cell r="E594">
            <v>0</v>
          </cell>
        </row>
        <row r="595">
          <cell r="B595" t="str">
            <v>    最低生活保障</v>
          </cell>
          <cell r="C595">
            <v>5100</v>
          </cell>
          <cell r="D595">
            <v>4826</v>
          </cell>
          <cell r="E595">
            <v>5100</v>
          </cell>
          <cell r="F595">
            <v>0</v>
          </cell>
          <cell r="G595">
            <v>0</v>
          </cell>
          <cell r="H595">
            <v>0</v>
          </cell>
          <cell r="I595">
            <v>0</v>
          </cell>
          <cell r="J595">
            <v>0</v>
          </cell>
        </row>
        <row r="596">
          <cell r="B596" t="str">
            <v>      城市最低生活保障金支出</v>
          </cell>
          <cell r="C596">
            <v>350</v>
          </cell>
          <cell r="E596">
            <v>350</v>
          </cell>
        </row>
        <row r="597">
          <cell r="B597" t="str">
            <v>      农村最低生活保障金支出</v>
          </cell>
          <cell r="C597">
            <v>4750</v>
          </cell>
          <cell r="D597">
            <v>4826</v>
          </cell>
          <cell r="E597">
            <v>4750</v>
          </cell>
        </row>
        <row r="598">
          <cell r="B598" t="str">
            <v>    临时救助</v>
          </cell>
          <cell r="C598">
            <v>0</v>
          </cell>
          <cell r="D598">
            <v>0</v>
          </cell>
          <cell r="E598">
            <v>0</v>
          </cell>
          <cell r="F598">
            <v>0</v>
          </cell>
          <cell r="G598">
            <v>0</v>
          </cell>
          <cell r="H598">
            <v>0</v>
          </cell>
          <cell r="I598">
            <v>0</v>
          </cell>
          <cell r="J598">
            <v>0</v>
          </cell>
        </row>
        <row r="599">
          <cell r="B599" t="str">
            <v>      临时救助支出</v>
          </cell>
          <cell r="C599">
            <v>0</v>
          </cell>
        </row>
        <row r="600">
          <cell r="B600" t="str">
            <v>      流浪乞讨人员救助支出</v>
          </cell>
          <cell r="C600">
            <v>0</v>
          </cell>
        </row>
        <row r="601">
          <cell r="B601" t="str">
            <v>    特困人员救助供养</v>
          </cell>
          <cell r="C601">
            <v>58</v>
          </cell>
          <cell r="D601">
            <v>57</v>
          </cell>
          <cell r="E601">
            <v>0</v>
          </cell>
          <cell r="F601">
            <v>58</v>
          </cell>
          <cell r="G601">
            <v>0</v>
          </cell>
          <cell r="H601">
            <v>0</v>
          </cell>
          <cell r="I601">
            <v>0</v>
          </cell>
          <cell r="J601">
            <v>0</v>
          </cell>
        </row>
        <row r="602">
          <cell r="B602" t="str">
            <v>      城市特困人员救助供养支出</v>
          </cell>
          <cell r="C602">
            <v>0</v>
          </cell>
        </row>
        <row r="603">
          <cell r="B603" t="str">
            <v>      农村特困人员救助供养支出</v>
          </cell>
          <cell r="C603">
            <v>58</v>
          </cell>
          <cell r="D603">
            <v>57</v>
          </cell>
          <cell r="F603">
            <v>58</v>
          </cell>
        </row>
        <row r="604">
          <cell r="B604" t="str">
            <v>    补充道路交通事故社会救助基金</v>
          </cell>
          <cell r="C604">
            <v>0</v>
          </cell>
          <cell r="D604">
            <v>0</v>
          </cell>
          <cell r="E604">
            <v>0</v>
          </cell>
          <cell r="F604">
            <v>0</v>
          </cell>
          <cell r="G604">
            <v>0</v>
          </cell>
          <cell r="H604">
            <v>0</v>
          </cell>
          <cell r="I604">
            <v>0</v>
          </cell>
          <cell r="J604">
            <v>0</v>
          </cell>
        </row>
        <row r="605">
          <cell r="B605" t="str">
            <v>      交强险增值税补助基金支出</v>
          </cell>
          <cell r="C605">
            <v>0</v>
          </cell>
        </row>
        <row r="606">
          <cell r="B606" t="str">
            <v>      交强险罚款收入补助基金支出</v>
          </cell>
          <cell r="C606">
            <v>0</v>
          </cell>
        </row>
        <row r="607">
          <cell r="B607" t="str">
            <v>    其他生活救助</v>
          </cell>
          <cell r="C607">
            <v>45</v>
          </cell>
          <cell r="D607">
            <v>182</v>
          </cell>
          <cell r="E607">
            <v>0</v>
          </cell>
          <cell r="F607">
            <v>0</v>
          </cell>
          <cell r="G607">
            <v>45</v>
          </cell>
          <cell r="H607">
            <v>0</v>
          </cell>
          <cell r="I607">
            <v>0</v>
          </cell>
          <cell r="J607">
            <v>0</v>
          </cell>
        </row>
        <row r="608">
          <cell r="B608" t="str">
            <v>      其他城市生活救助</v>
          </cell>
          <cell r="C608">
            <v>31</v>
          </cell>
          <cell r="G608">
            <v>31</v>
          </cell>
        </row>
        <row r="609">
          <cell r="B609" t="str">
            <v>      其他农村生活救助</v>
          </cell>
          <cell r="C609">
            <v>14</v>
          </cell>
          <cell r="D609">
            <v>182</v>
          </cell>
          <cell r="G609">
            <v>14</v>
          </cell>
        </row>
        <row r="610">
          <cell r="B610" t="str">
            <v>    财政对基本养老保险基金的补助</v>
          </cell>
          <cell r="C610">
            <v>15880</v>
          </cell>
          <cell r="D610">
            <v>13427</v>
          </cell>
          <cell r="E610">
            <v>14785</v>
          </cell>
          <cell r="F610">
            <v>58</v>
          </cell>
          <cell r="G610">
            <v>0</v>
          </cell>
          <cell r="H610">
            <v>0</v>
          </cell>
          <cell r="I610">
            <v>0</v>
          </cell>
          <cell r="J610">
            <v>1037</v>
          </cell>
        </row>
        <row r="611">
          <cell r="B611" t="str">
            <v>      财政对企业职工基本养老保险基金的补助</v>
          </cell>
          <cell r="C611">
            <v>1244</v>
          </cell>
          <cell r="D611">
            <v>875</v>
          </cell>
          <cell r="E611">
            <v>1244</v>
          </cell>
        </row>
        <row r="612">
          <cell r="B612" t="str">
            <v>      财政对城乡居民基本养老保险基金的补助</v>
          </cell>
          <cell r="C612">
            <v>13636</v>
          </cell>
          <cell r="D612">
            <v>12552</v>
          </cell>
          <cell r="E612">
            <v>12541</v>
          </cell>
          <cell r="F612">
            <v>58</v>
          </cell>
          <cell r="J612">
            <v>1037</v>
          </cell>
        </row>
        <row r="613">
          <cell r="B613" t="str">
            <v>      财政对其他基本养老保险基金的补助</v>
          </cell>
          <cell r="C613">
            <v>1000</v>
          </cell>
          <cell r="E613">
            <v>1000</v>
          </cell>
        </row>
        <row r="614">
          <cell r="B614" t="str">
            <v>    财政对其他社会保险基金的补助</v>
          </cell>
          <cell r="C614">
            <v>2955</v>
          </cell>
          <cell r="D614">
            <v>1259</v>
          </cell>
          <cell r="E614">
            <v>2955</v>
          </cell>
          <cell r="F614">
            <v>0</v>
          </cell>
          <cell r="G614">
            <v>0</v>
          </cell>
          <cell r="H614">
            <v>0</v>
          </cell>
          <cell r="I614">
            <v>0</v>
          </cell>
          <cell r="J614">
            <v>0</v>
          </cell>
        </row>
        <row r="615">
          <cell r="B615" t="str">
            <v>      财政对失业保险基金的补助</v>
          </cell>
          <cell r="C615">
            <v>1</v>
          </cell>
          <cell r="D615">
            <v>2</v>
          </cell>
          <cell r="E615">
            <v>1</v>
          </cell>
        </row>
        <row r="616">
          <cell r="B616" t="str">
            <v>      财政对工伤保险基金的补助</v>
          </cell>
          <cell r="C616">
            <v>1</v>
          </cell>
          <cell r="D616">
            <v>1</v>
          </cell>
          <cell r="E616">
            <v>1</v>
          </cell>
        </row>
        <row r="617">
          <cell r="B617" t="str">
            <v>      其他财政对社会保险基金的补助</v>
          </cell>
          <cell r="C617">
            <v>2953</v>
          </cell>
          <cell r="D617">
            <v>1256</v>
          </cell>
          <cell r="E617">
            <v>2953</v>
          </cell>
        </row>
        <row r="618">
          <cell r="B618" t="str">
            <v>    退役军人管理事务</v>
          </cell>
          <cell r="C618">
            <v>270</v>
          </cell>
          <cell r="D618">
            <v>312</v>
          </cell>
          <cell r="E618">
            <v>270</v>
          </cell>
          <cell r="F618">
            <v>0</v>
          </cell>
          <cell r="G618">
            <v>0</v>
          </cell>
          <cell r="H618">
            <v>0</v>
          </cell>
          <cell r="I618">
            <v>0</v>
          </cell>
          <cell r="J618">
            <v>0</v>
          </cell>
        </row>
        <row r="619">
          <cell r="B619" t="str">
            <v>      行政运行</v>
          </cell>
          <cell r="C619">
            <v>88</v>
          </cell>
          <cell r="D619">
            <v>69</v>
          </cell>
          <cell r="E619">
            <v>88</v>
          </cell>
        </row>
        <row r="620">
          <cell r="B620" t="str">
            <v>      一般行政管理事务</v>
          </cell>
          <cell r="C620">
            <v>0</v>
          </cell>
          <cell r="D620">
            <v>21</v>
          </cell>
          <cell r="E620">
            <v>0</v>
          </cell>
        </row>
        <row r="621">
          <cell r="B621" t="str">
            <v>      机关服务</v>
          </cell>
          <cell r="C621">
            <v>0</v>
          </cell>
          <cell r="D621">
            <v>0</v>
          </cell>
          <cell r="E621">
            <v>0</v>
          </cell>
        </row>
        <row r="622">
          <cell r="B622" t="str">
            <v>      拥军优属</v>
          </cell>
          <cell r="C622">
            <v>32</v>
          </cell>
          <cell r="D622">
            <v>32</v>
          </cell>
          <cell r="E622">
            <v>32</v>
          </cell>
        </row>
        <row r="623">
          <cell r="B623" t="str">
            <v>      军供保障</v>
          </cell>
          <cell r="C623">
            <v>0</v>
          </cell>
          <cell r="D623">
            <v>0</v>
          </cell>
          <cell r="E623">
            <v>0</v>
          </cell>
        </row>
        <row r="624">
          <cell r="B624" t="str">
            <v>      事业运行</v>
          </cell>
          <cell r="C624">
            <v>150</v>
          </cell>
          <cell r="D624">
            <v>176</v>
          </cell>
          <cell r="E624">
            <v>150</v>
          </cell>
        </row>
        <row r="625">
          <cell r="B625" t="str">
            <v>      其他退役军人事务管理支出</v>
          </cell>
          <cell r="C625">
            <v>0</v>
          </cell>
          <cell r="D625">
            <v>14</v>
          </cell>
          <cell r="E625">
            <v>0</v>
          </cell>
        </row>
        <row r="626">
          <cell r="B626" t="str">
            <v>    财政代缴社会保险费支出</v>
          </cell>
          <cell r="C626">
            <v>292</v>
          </cell>
          <cell r="D626">
            <v>0</v>
          </cell>
          <cell r="E626">
            <v>292</v>
          </cell>
          <cell r="F626">
            <v>0</v>
          </cell>
          <cell r="G626">
            <v>0</v>
          </cell>
          <cell r="H626">
            <v>0</v>
          </cell>
          <cell r="I626">
            <v>0</v>
          </cell>
          <cell r="J626">
            <v>0</v>
          </cell>
        </row>
        <row r="627">
          <cell r="B627" t="str">
            <v>      财政代缴城乡居民基本养老保险费支出</v>
          </cell>
          <cell r="C627">
            <v>148</v>
          </cell>
          <cell r="E627">
            <v>148</v>
          </cell>
        </row>
        <row r="628">
          <cell r="B628" t="str">
            <v>      财政代缴其他社会保险费支出</v>
          </cell>
          <cell r="C628">
            <v>144</v>
          </cell>
          <cell r="E628">
            <v>144</v>
          </cell>
        </row>
        <row r="629">
          <cell r="B629" t="str">
            <v>    其他社会保障和就业支出</v>
          </cell>
          <cell r="C629">
            <v>133</v>
          </cell>
          <cell r="D629">
            <v>5453</v>
          </cell>
          <cell r="E629">
            <v>6</v>
          </cell>
          <cell r="G629">
            <v>127</v>
          </cell>
        </row>
        <row r="630">
          <cell r="B630" t="str">
            <v>卫生健康支出</v>
          </cell>
          <cell r="C630">
            <v>30354</v>
          </cell>
          <cell r="D630">
            <v>35233</v>
          </cell>
          <cell r="E630">
            <v>27317</v>
          </cell>
          <cell r="F630">
            <v>500</v>
          </cell>
          <cell r="G630">
            <v>2537</v>
          </cell>
          <cell r="H630">
            <v>0</v>
          </cell>
          <cell r="I630">
            <v>0</v>
          </cell>
          <cell r="J630">
            <v>0</v>
          </cell>
        </row>
        <row r="631">
          <cell r="B631" t="str">
            <v>    卫生健康管理事务</v>
          </cell>
          <cell r="C631">
            <v>696</v>
          </cell>
          <cell r="D631">
            <v>687</v>
          </cell>
          <cell r="E631">
            <v>696</v>
          </cell>
          <cell r="F631">
            <v>0</v>
          </cell>
          <cell r="G631">
            <v>0</v>
          </cell>
          <cell r="H631">
            <v>0</v>
          </cell>
          <cell r="I631">
            <v>0</v>
          </cell>
          <cell r="J631">
            <v>0</v>
          </cell>
        </row>
        <row r="632">
          <cell r="B632" t="str">
            <v>      行政运行</v>
          </cell>
          <cell r="C632">
            <v>242</v>
          </cell>
          <cell r="D632">
            <v>196</v>
          </cell>
          <cell r="E632">
            <v>242</v>
          </cell>
        </row>
        <row r="633">
          <cell r="B633" t="str">
            <v>      一般行政管理事务</v>
          </cell>
          <cell r="C633">
            <v>115</v>
          </cell>
          <cell r="D633">
            <v>105</v>
          </cell>
          <cell r="E633">
            <v>115</v>
          </cell>
        </row>
        <row r="634">
          <cell r="B634" t="str">
            <v>      机关服务</v>
          </cell>
          <cell r="C634">
            <v>0</v>
          </cell>
          <cell r="D634">
            <v>0</v>
          </cell>
          <cell r="E634">
            <v>0</v>
          </cell>
        </row>
        <row r="635">
          <cell r="B635" t="str">
            <v>      其他卫生健康管理事务支出</v>
          </cell>
          <cell r="C635">
            <v>339</v>
          </cell>
          <cell r="D635">
            <v>386</v>
          </cell>
          <cell r="E635">
            <v>339</v>
          </cell>
        </row>
        <row r="636">
          <cell r="B636" t="str">
            <v>    公立医院</v>
          </cell>
          <cell r="C636">
            <v>4134</v>
          </cell>
          <cell r="D636">
            <v>2956</v>
          </cell>
          <cell r="E636">
            <v>4128</v>
          </cell>
          <cell r="F636">
            <v>0</v>
          </cell>
          <cell r="G636">
            <v>6</v>
          </cell>
          <cell r="H636">
            <v>0</v>
          </cell>
          <cell r="I636">
            <v>0</v>
          </cell>
          <cell r="J636">
            <v>0</v>
          </cell>
        </row>
        <row r="637">
          <cell r="B637" t="str">
            <v>      综合医院</v>
          </cell>
          <cell r="C637">
            <v>2620</v>
          </cell>
          <cell r="D637">
            <v>2020</v>
          </cell>
          <cell r="E637">
            <v>2620</v>
          </cell>
        </row>
        <row r="638">
          <cell r="B638" t="str">
            <v>      中医（民族）医院</v>
          </cell>
          <cell r="C638">
            <v>330</v>
          </cell>
          <cell r="D638">
            <v>377</v>
          </cell>
          <cell r="E638">
            <v>330</v>
          </cell>
        </row>
        <row r="639">
          <cell r="B639" t="str">
            <v>      传染病医院</v>
          </cell>
          <cell r="C639">
            <v>0</v>
          </cell>
          <cell r="D639">
            <v>0</v>
          </cell>
          <cell r="E639">
            <v>0</v>
          </cell>
        </row>
        <row r="640">
          <cell r="B640" t="str">
            <v>      职业病防治医院</v>
          </cell>
          <cell r="C640">
            <v>0</v>
          </cell>
          <cell r="D640">
            <v>0</v>
          </cell>
          <cell r="E640">
            <v>0</v>
          </cell>
        </row>
        <row r="641">
          <cell r="B641" t="str">
            <v>      精神病医院</v>
          </cell>
          <cell r="C641">
            <v>0</v>
          </cell>
          <cell r="D641">
            <v>0</v>
          </cell>
          <cell r="E641">
            <v>0</v>
          </cell>
        </row>
        <row r="642">
          <cell r="B642" t="str">
            <v>      妇幼保健医院</v>
          </cell>
          <cell r="C642">
            <v>724</v>
          </cell>
          <cell r="D642">
            <v>84</v>
          </cell>
          <cell r="E642">
            <v>724</v>
          </cell>
        </row>
        <row r="643">
          <cell r="B643" t="str">
            <v>      儿童医院</v>
          </cell>
          <cell r="C643">
            <v>0</v>
          </cell>
          <cell r="D643">
            <v>0</v>
          </cell>
          <cell r="E643">
            <v>0</v>
          </cell>
        </row>
        <row r="644">
          <cell r="B644" t="str">
            <v>      其他专科医院</v>
          </cell>
          <cell r="C644">
            <v>0</v>
          </cell>
          <cell r="D644">
            <v>0</v>
          </cell>
          <cell r="E644">
            <v>0</v>
          </cell>
        </row>
        <row r="645">
          <cell r="B645" t="str">
            <v>      福利医院</v>
          </cell>
          <cell r="C645">
            <v>0</v>
          </cell>
          <cell r="D645">
            <v>0</v>
          </cell>
          <cell r="E645">
            <v>0</v>
          </cell>
        </row>
        <row r="646">
          <cell r="B646" t="str">
            <v>      行业医院</v>
          </cell>
          <cell r="C646">
            <v>0</v>
          </cell>
          <cell r="D646">
            <v>0</v>
          </cell>
          <cell r="E646">
            <v>0</v>
          </cell>
        </row>
        <row r="647">
          <cell r="B647" t="str">
            <v>      处理医疗欠费</v>
          </cell>
          <cell r="C647">
            <v>0</v>
          </cell>
          <cell r="D647">
            <v>0</v>
          </cell>
          <cell r="E647">
            <v>0</v>
          </cell>
        </row>
        <row r="648">
          <cell r="B648" t="str">
            <v>      康复医院</v>
          </cell>
          <cell r="C648">
            <v>0</v>
          </cell>
          <cell r="D648">
            <v>0</v>
          </cell>
          <cell r="E648">
            <v>0</v>
          </cell>
        </row>
        <row r="649">
          <cell r="B649" t="str">
            <v>      优抚医院</v>
          </cell>
          <cell r="C649">
            <v>0</v>
          </cell>
          <cell r="D649">
            <v>0</v>
          </cell>
          <cell r="E649">
            <v>0</v>
          </cell>
        </row>
        <row r="650">
          <cell r="B650" t="str">
            <v>      其他公立医院支出</v>
          </cell>
          <cell r="C650">
            <v>460</v>
          </cell>
          <cell r="D650">
            <v>475</v>
          </cell>
          <cell r="E650">
            <v>454</v>
          </cell>
          <cell r="G650">
            <v>6</v>
          </cell>
        </row>
        <row r="651">
          <cell r="B651" t="str">
            <v>    基层医疗卫生机构</v>
          </cell>
          <cell r="C651">
            <v>2902</v>
          </cell>
          <cell r="D651">
            <v>2602</v>
          </cell>
          <cell r="E651">
            <v>2902</v>
          </cell>
          <cell r="F651">
            <v>0</v>
          </cell>
          <cell r="G651">
            <v>0</v>
          </cell>
          <cell r="H651">
            <v>0</v>
          </cell>
          <cell r="I651">
            <v>0</v>
          </cell>
          <cell r="J651">
            <v>0</v>
          </cell>
        </row>
        <row r="652">
          <cell r="B652" t="str">
            <v>      城市社区卫生机构</v>
          </cell>
          <cell r="C652">
            <v>0</v>
          </cell>
          <cell r="E652">
            <v>0</v>
          </cell>
        </row>
        <row r="653">
          <cell r="B653" t="str">
            <v>      乡镇卫生院</v>
          </cell>
          <cell r="C653">
            <v>2331</v>
          </cell>
          <cell r="D653">
            <v>2383</v>
          </cell>
          <cell r="E653">
            <v>2331</v>
          </cell>
        </row>
        <row r="654">
          <cell r="B654" t="str">
            <v>      其他基层医疗卫生机构支出</v>
          </cell>
          <cell r="C654">
            <v>571</v>
          </cell>
          <cell r="D654">
            <v>219</v>
          </cell>
          <cell r="E654">
            <v>571</v>
          </cell>
        </row>
        <row r="655">
          <cell r="B655" t="str">
            <v>    公共卫生</v>
          </cell>
          <cell r="C655">
            <v>10558</v>
          </cell>
          <cell r="D655">
            <v>16611</v>
          </cell>
          <cell r="E655">
            <v>8018</v>
          </cell>
          <cell r="F655">
            <v>132</v>
          </cell>
          <cell r="G655">
            <v>2408</v>
          </cell>
          <cell r="H655">
            <v>0</v>
          </cell>
          <cell r="I655">
            <v>0</v>
          </cell>
          <cell r="J655">
            <v>0</v>
          </cell>
        </row>
        <row r="656">
          <cell r="B656" t="str">
            <v>      疾病预防控制机构</v>
          </cell>
          <cell r="C656">
            <v>480</v>
          </cell>
          <cell r="D656">
            <v>485</v>
          </cell>
          <cell r="E656">
            <v>480</v>
          </cell>
        </row>
        <row r="657">
          <cell r="B657" t="str">
            <v>      卫生监督机构</v>
          </cell>
          <cell r="C657">
            <v>270</v>
          </cell>
          <cell r="D657">
            <v>266</v>
          </cell>
          <cell r="E657">
            <v>270</v>
          </cell>
        </row>
        <row r="658">
          <cell r="B658" t="str">
            <v>      妇幼保健机构</v>
          </cell>
          <cell r="C658">
            <v>0</v>
          </cell>
          <cell r="D658">
            <v>779</v>
          </cell>
          <cell r="E658">
            <v>0</v>
          </cell>
        </row>
        <row r="659">
          <cell r="B659" t="str">
            <v>      精神卫生机构</v>
          </cell>
          <cell r="C659">
            <v>0</v>
          </cell>
          <cell r="D659">
            <v>0</v>
          </cell>
          <cell r="E659">
            <v>0</v>
          </cell>
        </row>
        <row r="660">
          <cell r="B660" t="str">
            <v>      应急救治机构</v>
          </cell>
          <cell r="C660">
            <v>0</v>
          </cell>
          <cell r="D660">
            <v>0</v>
          </cell>
          <cell r="E660">
            <v>0</v>
          </cell>
        </row>
        <row r="661">
          <cell r="B661" t="str">
            <v>      采供血机构</v>
          </cell>
          <cell r="C661">
            <v>0</v>
          </cell>
          <cell r="D661">
            <v>0</v>
          </cell>
          <cell r="E661">
            <v>0</v>
          </cell>
        </row>
        <row r="662">
          <cell r="B662" t="str">
            <v>      其他专业公共卫生机构</v>
          </cell>
          <cell r="C662">
            <v>0</v>
          </cell>
          <cell r="D662">
            <v>0</v>
          </cell>
          <cell r="E662">
            <v>0</v>
          </cell>
        </row>
        <row r="663">
          <cell r="B663" t="str">
            <v>      基本公共卫生服务</v>
          </cell>
          <cell r="C663">
            <v>3795</v>
          </cell>
          <cell r="D663">
            <v>5633</v>
          </cell>
          <cell r="E663">
            <v>3768</v>
          </cell>
          <cell r="G663">
            <v>27</v>
          </cell>
        </row>
        <row r="664">
          <cell r="B664" t="str">
            <v>      重大公共卫生服务</v>
          </cell>
          <cell r="C664">
            <v>3735</v>
          </cell>
          <cell r="D664">
            <v>8914</v>
          </cell>
          <cell r="E664">
            <v>3500</v>
          </cell>
          <cell r="F664">
            <v>132</v>
          </cell>
          <cell r="G664">
            <v>103</v>
          </cell>
        </row>
        <row r="665">
          <cell r="B665" t="str">
            <v>      突发公共卫生事件应急处理</v>
          </cell>
          <cell r="C665">
            <v>2265</v>
          </cell>
          <cell r="D665">
            <v>334</v>
          </cell>
          <cell r="G665">
            <v>2265</v>
          </cell>
        </row>
        <row r="666">
          <cell r="B666" t="str">
            <v>      其他公共卫生支出</v>
          </cell>
          <cell r="C666">
            <v>13</v>
          </cell>
          <cell r="D666">
            <v>200</v>
          </cell>
          <cell r="E666">
            <v>0</v>
          </cell>
          <cell r="G666">
            <v>13</v>
          </cell>
        </row>
        <row r="667">
          <cell r="B667" t="str">
            <v>    中医药</v>
          </cell>
          <cell r="C667">
            <v>107</v>
          </cell>
          <cell r="D667">
            <v>131</v>
          </cell>
          <cell r="E667">
            <v>50</v>
          </cell>
          <cell r="F667">
            <v>55</v>
          </cell>
          <cell r="G667">
            <v>2</v>
          </cell>
          <cell r="H667">
            <v>0</v>
          </cell>
          <cell r="I667">
            <v>0</v>
          </cell>
          <cell r="J667">
            <v>0</v>
          </cell>
        </row>
        <row r="668">
          <cell r="B668" t="str">
            <v>      中医（民族医）药专项</v>
          </cell>
          <cell r="C668">
            <v>107</v>
          </cell>
          <cell r="D668">
            <v>105</v>
          </cell>
          <cell r="E668">
            <v>50</v>
          </cell>
          <cell r="F668">
            <v>55</v>
          </cell>
          <cell r="G668">
            <v>2</v>
          </cell>
        </row>
        <row r="669">
          <cell r="B669" t="str">
            <v>      其他中医药支出</v>
          </cell>
          <cell r="C669">
            <v>0</v>
          </cell>
          <cell r="D669">
            <v>26</v>
          </cell>
        </row>
        <row r="670">
          <cell r="B670" t="str">
            <v>    计划生育事务</v>
          </cell>
          <cell r="C670">
            <v>1485</v>
          </cell>
          <cell r="D670">
            <v>1526</v>
          </cell>
          <cell r="E670">
            <v>1147</v>
          </cell>
          <cell r="F670">
            <v>313</v>
          </cell>
          <cell r="G670">
            <v>25</v>
          </cell>
          <cell r="H670">
            <v>0</v>
          </cell>
          <cell r="I670">
            <v>0</v>
          </cell>
          <cell r="J670">
            <v>0</v>
          </cell>
        </row>
        <row r="671">
          <cell r="B671" t="str">
            <v>      计划生育机构</v>
          </cell>
          <cell r="C671">
            <v>0</v>
          </cell>
        </row>
        <row r="672">
          <cell r="B672" t="str">
            <v>      计划生育服务</v>
          </cell>
          <cell r="C672">
            <v>1147</v>
          </cell>
          <cell r="D672">
            <v>526</v>
          </cell>
          <cell r="E672">
            <v>1147</v>
          </cell>
        </row>
        <row r="673">
          <cell r="B673" t="str">
            <v>      其他计划生育事务支出</v>
          </cell>
          <cell r="C673">
            <v>338</v>
          </cell>
          <cell r="D673">
            <v>1000</v>
          </cell>
          <cell r="F673">
            <v>313</v>
          </cell>
          <cell r="G673">
            <v>25</v>
          </cell>
        </row>
        <row r="674">
          <cell r="B674" t="str">
            <v>    行政事业单位医疗</v>
          </cell>
          <cell r="C674">
            <v>4160</v>
          </cell>
          <cell r="D674">
            <v>3919</v>
          </cell>
          <cell r="E674">
            <v>4160</v>
          </cell>
          <cell r="F674">
            <v>0</v>
          </cell>
          <cell r="G674">
            <v>0</v>
          </cell>
          <cell r="H674">
            <v>0</v>
          </cell>
          <cell r="I674">
            <v>0</v>
          </cell>
          <cell r="J674">
            <v>0</v>
          </cell>
        </row>
        <row r="675">
          <cell r="B675" t="str">
            <v>      行政单位医疗</v>
          </cell>
          <cell r="C675">
            <v>782</v>
          </cell>
          <cell r="D675">
            <v>703</v>
          </cell>
          <cell r="E675">
            <v>782</v>
          </cell>
        </row>
        <row r="676">
          <cell r="B676" t="str">
            <v>      事业单位医疗</v>
          </cell>
          <cell r="C676">
            <v>3366</v>
          </cell>
          <cell r="D676">
            <v>3213</v>
          </cell>
          <cell r="E676">
            <v>3366</v>
          </cell>
        </row>
        <row r="677">
          <cell r="B677" t="str">
            <v>      公务员医疗补助</v>
          </cell>
          <cell r="C677">
            <v>11</v>
          </cell>
          <cell r="D677">
            <v>2</v>
          </cell>
          <cell r="E677">
            <v>11</v>
          </cell>
        </row>
        <row r="678">
          <cell r="B678" t="str">
            <v>      其他行政事业单位医疗支出</v>
          </cell>
          <cell r="C678">
            <v>1</v>
          </cell>
          <cell r="D678">
            <v>1</v>
          </cell>
          <cell r="E678">
            <v>1</v>
          </cell>
        </row>
        <row r="679">
          <cell r="B679" t="str">
            <v>    财政对基本医疗保险基金的补助</v>
          </cell>
          <cell r="C679">
            <v>4663</v>
          </cell>
          <cell r="D679">
            <v>4401</v>
          </cell>
          <cell r="E679">
            <v>4663</v>
          </cell>
          <cell r="F679">
            <v>0</v>
          </cell>
          <cell r="G679">
            <v>0</v>
          </cell>
          <cell r="H679">
            <v>0</v>
          </cell>
          <cell r="I679">
            <v>0</v>
          </cell>
          <cell r="J679">
            <v>0</v>
          </cell>
        </row>
        <row r="680">
          <cell r="B680" t="str">
            <v>      财政对职工基本医疗保险基金的补助</v>
          </cell>
          <cell r="C680">
            <v>0</v>
          </cell>
        </row>
        <row r="681">
          <cell r="B681" t="str">
            <v>      财政对城乡居民基本医疗保险基金的补助</v>
          </cell>
          <cell r="C681">
            <v>4663</v>
          </cell>
          <cell r="D681">
            <v>4401</v>
          </cell>
          <cell r="E681">
            <v>4663</v>
          </cell>
        </row>
        <row r="682">
          <cell r="B682" t="str">
            <v>      财政对其他基本医疗保险基金的补助</v>
          </cell>
          <cell r="C682">
            <v>0</v>
          </cell>
        </row>
        <row r="683">
          <cell r="B683" t="str">
            <v>    医疗救助</v>
          </cell>
          <cell r="C683">
            <v>1157</v>
          </cell>
          <cell r="D683">
            <v>1520</v>
          </cell>
          <cell r="E683">
            <v>1157</v>
          </cell>
          <cell r="F683">
            <v>0</v>
          </cell>
          <cell r="G683">
            <v>0</v>
          </cell>
          <cell r="H683">
            <v>0</v>
          </cell>
          <cell r="I683">
            <v>0</v>
          </cell>
          <cell r="J683">
            <v>0</v>
          </cell>
        </row>
        <row r="684">
          <cell r="B684" t="str">
            <v>      城乡医疗救助</v>
          </cell>
          <cell r="C684">
            <v>1157</v>
          </cell>
          <cell r="D684">
            <v>1444</v>
          </cell>
          <cell r="E684">
            <v>1157</v>
          </cell>
        </row>
        <row r="685">
          <cell r="B685" t="str">
            <v>      疾病应急救助</v>
          </cell>
          <cell r="C685">
            <v>0</v>
          </cell>
          <cell r="D685">
            <v>0</v>
          </cell>
        </row>
        <row r="686">
          <cell r="B686" t="str">
            <v>      其他医疗救助支出</v>
          </cell>
          <cell r="C686">
            <v>0</v>
          </cell>
          <cell r="D686">
            <v>76</v>
          </cell>
        </row>
        <row r="687">
          <cell r="B687" t="str">
            <v>    优抚对象医疗</v>
          </cell>
          <cell r="C687">
            <v>110</v>
          </cell>
          <cell r="D687">
            <v>43</v>
          </cell>
          <cell r="E687">
            <v>72</v>
          </cell>
          <cell r="F687">
            <v>0</v>
          </cell>
          <cell r="G687">
            <v>38</v>
          </cell>
          <cell r="H687">
            <v>0</v>
          </cell>
          <cell r="I687">
            <v>0</v>
          </cell>
          <cell r="J687">
            <v>0</v>
          </cell>
        </row>
        <row r="688">
          <cell r="B688" t="str">
            <v>      优抚对象医疗补助</v>
          </cell>
          <cell r="C688">
            <v>110</v>
          </cell>
          <cell r="D688">
            <v>43</v>
          </cell>
          <cell r="E688">
            <v>72</v>
          </cell>
          <cell r="G688">
            <v>38</v>
          </cell>
        </row>
        <row r="689">
          <cell r="B689" t="str">
            <v>      其他优抚对象医疗支出</v>
          </cell>
          <cell r="C689">
            <v>0</v>
          </cell>
        </row>
        <row r="690">
          <cell r="B690" t="str">
            <v>    医疗保障管理事务</v>
          </cell>
          <cell r="C690">
            <v>324</v>
          </cell>
          <cell r="D690">
            <v>307</v>
          </cell>
          <cell r="E690">
            <v>314</v>
          </cell>
          <cell r="F690">
            <v>0</v>
          </cell>
          <cell r="G690">
            <v>10</v>
          </cell>
          <cell r="H690">
            <v>0</v>
          </cell>
          <cell r="I690">
            <v>0</v>
          </cell>
          <cell r="J690">
            <v>0</v>
          </cell>
        </row>
        <row r="691">
          <cell r="B691" t="str">
            <v>      行政运行</v>
          </cell>
          <cell r="C691">
            <v>105</v>
          </cell>
          <cell r="D691">
            <v>55</v>
          </cell>
          <cell r="E691">
            <v>105</v>
          </cell>
        </row>
        <row r="692">
          <cell r="B692" t="str">
            <v>      一般行政管理事务</v>
          </cell>
          <cell r="C692">
            <v>0</v>
          </cell>
          <cell r="D692">
            <v>31</v>
          </cell>
          <cell r="E692">
            <v>0</v>
          </cell>
        </row>
        <row r="693">
          <cell r="B693" t="str">
            <v>      机关服务</v>
          </cell>
          <cell r="C693">
            <v>0</v>
          </cell>
          <cell r="D693">
            <v>0</v>
          </cell>
          <cell r="E693">
            <v>0</v>
          </cell>
        </row>
        <row r="694">
          <cell r="B694" t="str">
            <v>      信息化建设</v>
          </cell>
          <cell r="C694">
            <v>0</v>
          </cell>
          <cell r="D694">
            <v>0</v>
          </cell>
          <cell r="E694">
            <v>0</v>
          </cell>
        </row>
        <row r="695">
          <cell r="B695" t="str">
            <v>      医疗保障政策管理</v>
          </cell>
          <cell r="C695">
            <v>0</v>
          </cell>
          <cell r="D695">
            <v>0</v>
          </cell>
          <cell r="E695">
            <v>0</v>
          </cell>
        </row>
        <row r="696">
          <cell r="B696" t="str">
            <v>      医疗保障经办事务</v>
          </cell>
          <cell r="C696">
            <v>36</v>
          </cell>
          <cell r="D696">
            <v>24</v>
          </cell>
          <cell r="E696">
            <v>30</v>
          </cell>
          <cell r="G696">
            <v>6</v>
          </cell>
        </row>
        <row r="697">
          <cell r="B697" t="str">
            <v>      事业运行</v>
          </cell>
          <cell r="C697">
            <v>179</v>
          </cell>
          <cell r="D697">
            <v>179</v>
          </cell>
          <cell r="E697">
            <v>179</v>
          </cell>
        </row>
        <row r="698">
          <cell r="B698" t="str">
            <v>      其他医疗保障管理事务支出</v>
          </cell>
          <cell r="C698">
            <v>4</v>
          </cell>
          <cell r="D698">
            <v>18</v>
          </cell>
          <cell r="E698">
            <v>0</v>
          </cell>
          <cell r="G698">
            <v>4</v>
          </cell>
        </row>
        <row r="699">
          <cell r="B699" t="str">
            <v>    老龄卫生健康事务</v>
          </cell>
          <cell r="C699">
            <v>10</v>
          </cell>
          <cell r="D699">
            <v>10</v>
          </cell>
          <cell r="E699">
            <v>10</v>
          </cell>
        </row>
        <row r="700">
          <cell r="B700" t="str">
            <v>    其他卫生健康支出</v>
          </cell>
          <cell r="C700">
            <v>48</v>
          </cell>
          <cell r="D700">
            <v>520</v>
          </cell>
          <cell r="G700">
            <v>48</v>
          </cell>
        </row>
        <row r="701">
          <cell r="B701" t="str">
            <v>节能环保支出</v>
          </cell>
          <cell r="C701">
            <v>2525</v>
          </cell>
          <cell r="D701">
            <v>5918</v>
          </cell>
          <cell r="E701">
            <v>612</v>
          </cell>
          <cell r="F701">
            <v>0</v>
          </cell>
          <cell r="G701">
            <v>1913</v>
          </cell>
          <cell r="H701">
            <v>0</v>
          </cell>
          <cell r="I701">
            <v>0</v>
          </cell>
          <cell r="J701">
            <v>0</v>
          </cell>
        </row>
        <row r="702">
          <cell r="B702" t="str">
            <v>    环境保护管理事务</v>
          </cell>
          <cell r="C702">
            <v>14</v>
          </cell>
          <cell r="D702">
            <v>21</v>
          </cell>
          <cell r="E702">
            <v>14</v>
          </cell>
          <cell r="F702">
            <v>0</v>
          </cell>
          <cell r="G702">
            <v>0</v>
          </cell>
          <cell r="H702">
            <v>0</v>
          </cell>
          <cell r="I702">
            <v>0</v>
          </cell>
          <cell r="J702">
            <v>0</v>
          </cell>
        </row>
        <row r="703">
          <cell r="B703" t="str">
            <v>      行政运行</v>
          </cell>
          <cell r="C703">
            <v>0</v>
          </cell>
          <cell r="D703">
            <v>21</v>
          </cell>
        </row>
        <row r="704">
          <cell r="B704" t="str">
            <v>      一般行政管理事务</v>
          </cell>
          <cell r="C704">
            <v>14</v>
          </cell>
          <cell r="E704">
            <v>14</v>
          </cell>
        </row>
        <row r="705">
          <cell r="B705" t="str">
            <v>      机关服务</v>
          </cell>
          <cell r="C705">
            <v>0</v>
          </cell>
        </row>
        <row r="706">
          <cell r="B706" t="str">
            <v>      生态环境保护宣传</v>
          </cell>
          <cell r="C706">
            <v>0</v>
          </cell>
        </row>
        <row r="707">
          <cell r="B707" t="str">
            <v>      环境保护法规、规划及标准</v>
          </cell>
          <cell r="C707">
            <v>0</v>
          </cell>
        </row>
        <row r="708">
          <cell r="B708" t="str">
            <v>      生态环境国际合作及履约</v>
          </cell>
          <cell r="C708">
            <v>0</v>
          </cell>
        </row>
        <row r="709">
          <cell r="B709" t="str">
            <v>      生态环境保护行政许可</v>
          </cell>
          <cell r="C709">
            <v>0</v>
          </cell>
        </row>
        <row r="710">
          <cell r="B710" t="str">
            <v>      应对气候变化管理事务</v>
          </cell>
          <cell r="C710">
            <v>0</v>
          </cell>
        </row>
        <row r="711">
          <cell r="B711" t="str">
            <v>      其他环境保护管理事务支出</v>
          </cell>
          <cell r="C711">
            <v>0</v>
          </cell>
        </row>
        <row r="712">
          <cell r="B712" t="str">
            <v>    环境监测与监察</v>
          </cell>
          <cell r="C712">
            <v>0</v>
          </cell>
          <cell r="D712">
            <v>0</v>
          </cell>
          <cell r="E712">
            <v>0</v>
          </cell>
          <cell r="F712">
            <v>0</v>
          </cell>
          <cell r="G712">
            <v>0</v>
          </cell>
          <cell r="H712">
            <v>0</v>
          </cell>
          <cell r="I712">
            <v>0</v>
          </cell>
          <cell r="J712">
            <v>0</v>
          </cell>
        </row>
        <row r="713">
          <cell r="B713" t="str">
            <v>      建设项目环评审查与监督</v>
          </cell>
          <cell r="C713">
            <v>0</v>
          </cell>
        </row>
        <row r="714">
          <cell r="B714" t="str">
            <v>      核与辐射安全监督</v>
          </cell>
          <cell r="C714">
            <v>0</v>
          </cell>
        </row>
        <row r="715">
          <cell r="B715" t="str">
            <v>      其他环境监测与监察支出</v>
          </cell>
          <cell r="C715">
            <v>0</v>
          </cell>
        </row>
        <row r="716">
          <cell r="B716" t="str">
            <v>    污染防治</v>
          </cell>
          <cell r="C716">
            <v>1713</v>
          </cell>
          <cell r="D716">
            <v>1572</v>
          </cell>
          <cell r="E716">
            <v>0</v>
          </cell>
          <cell r="F716">
            <v>0</v>
          </cell>
          <cell r="G716">
            <v>1713</v>
          </cell>
          <cell r="H716">
            <v>0</v>
          </cell>
          <cell r="I716">
            <v>0</v>
          </cell>
          <cell r="J716">
            <v>0</v>
          </cell>
        </row>
        <row r="717">
          <cell r="B717" t="str">
            <v>      大气</v>
          </cell>
          <cell r="C717">
            <v>1213</v>
          </cell>
          <cell r="D717">
            <v>502</v>
          </cell>
          <cell r="G717">
            <v>1213</v>
          </cell>
        </row>
        <row r="718">
          <cell r="B718" t="str">
            <v>      水体</v>
          </cell>
          <cell r="C718">
            <v>500</v>
          </cell>
          <cell r="D718">
            <v>1055</v>
          </cell>
          <cell r="G718">
            <v>500</v>
          </cell>
        </row>
        <row r="719">
          <cell r="B719" t="str">
            <v>      噪声</v>
          </cell>
          <cell r="C719">
            <v>0</v>
          </cell>
          <cell r="D719">
            <v>0</v>
          </cell>
        </row>
        <row r="720">
          <cell r="B720" t="str">
            <v>      固体废弃物与化学品</v>
          </cell>
          <cell r="C720">
            <v>0</v>
          </cell>
          <cell r="D720">
            <v>0</v>
          </cell>
        </row>
        <row r="721">
          <cell r="B721" t="str">
            <v>      放射源和放射性废物监管</v>
          </cell>
          <cell r="C721">
            <v>0</v>
          </cell>
          <cell r="D721">
            <v>0</v>
          </cell>
        </row>
        <row r="722">
          <cell r="B722" t="str">
            <v>      辐射</v>
          </cell>
          <cell r="C722">
            <v>0</v>
          </cell>
          <cell r="D722">
            <v>0</v>
          </cell>
        </row>
        <row r="723">
          <cell r="B723" t="str">
            <v>      土壤</v>
          </cell>
          <cell r="C723">
            <v>0</v>
          </cell>
          <cell r="D723">
            <v>15</v>
          </cell>
        </row>
        <row r="724">
          <cell r="B724" t="str">
            <v>      其他污染防治支出</v>
          </cell>
          <cell r="C724">
            <v>0</v>
          </cell>
        </row>
        <row r="725">
          <cell r="B725" t="str">
            <v>    自然生态保护</v>
          </cell>
          <cell r="C725">
            <v>0</v>
          </cell>
          <cell r="D725">
            <v>0</v>
          </cell>
          <cell r="E725">
            <v>0</v>
          </cell>
          <cell r="F725">
            <v>0</v>
          </cell>
          <cell r="G725">
            <v>0</v>
          </cell>
          <cell r="H725">
            <v>0</v>
          </cell>
          <cell r="I725">
            <v>0</v>
          </cell>
          <cell r="J725">
            <v>0</v>
          </cell>
        </row>
        <row r="726">
          <cell r="B726" t="str">
            <v>      生态保护</v>
          </cell>
          <cell r="C726">
            <v>0</v>
          </cell>
        </row>
        <row r="727">
          <cell r="B727" t="str">
            <v>      农村环境保护</v>
          </cell>
          <cell r="C727">
            <v>0</v>
          </cell>
        </row>
        <row r="728">
          <cell r="B728" t="str">
            <v>      生物及物种资源保护</v>
          </cell>
          <cell r="C728">
            <v>0</v>
          </cell>
        </row>
        <row r="729">
          <cell r="B729" t="str">
            <v>      草原生态修复治理</v>
          </cell>
          <cell r="C729">
            <v>0</v>
          </cell>
        </row>
        <row r="730">
          <cell r="B730" t="str">
            <v>      自然保护地</v>
          </cell>
          <cell r="C730">
            <v>0</v>
          </cell>
        </row>
        <row r="731">
          <cell r="B731" t="str">
            <v>      其他自然生态保护支出</v>
          </cell>
          <cell r="C731">
            <v>0</v>
          </cell>
        </row>
        <row r="732">
          <cell r="B732" t="str">
            <v>    天然林保护</v>
          </cell>
          <cell r="C732">
            <v>0</v>
          </cell>
          <cell r="D732">
            <v>0</v>
          </cell>
          <cell r="E732">
            <v>0</v>
          </cell>
          <cell r="F732">
            <v>0</v>
          </cell>
          <cell r="G732">
            <v>0</v>
          </cell>
          <cell r="H732">
            <v>0</v>
          </cell>
          <cell r="I732">
            <v>0</v>
          </cell>
          <cell r="J732">
            <v>0</v>
          </cell>
        </row>
        <row r="733">
          <cell r="B733" t="str">
            <v>      森林管护</v>
          </cell>
          <cell r="C733">
            <v>0</v>
          </cell>
        </row>
        <row r="734">
          <cell r="B734" t="str">
            <v>      社会保险补助</v>
          </cell>
          <cell r="C734">
            <v>0</v>
          </cell>
        </row>
        <row r="735">
          <cell r="B735" t="str">
            <v>      政策性社会性支出补助</v>
          </cell>
          <cell r="C735">
            <v>0</v>
          </cell>
        </row>
        <row r="736">
          <cell r="B736" t="str">
            <v>      天然林保护工程建设</v>
          </cell>
          <cell r="C736">
            <v>0</v>
          </cell>
        </row>
        <row r="737">
          <cell r="B737" t="str">
            <v>      停伐补助</v>
          </cell>
          <cell r="C737">
            <v>0</v>
          </cell>
        </row>
        <row r="738">
          <cell r="B738" t="str">
            <v>      其他天然林保护支出</v>
          </cell>
          <cell r="C738">
            <v>0</v>
          </cell>
        </row>
        <row r="739">
          <cell r="B739" t="str">
            <v>    退耕还林还草</v>
          </cell>
          <cell r="C739">
            <v>0</v>
          </cell>
          <cell r="D739">
            <v>0</v>
          </cell>
          <cell r="E739">
            <v>0</v>
          </cell>
          <cell r="F739">
            <v>0</v>
          </cell>
          <cell r="G739">
            <v>0</v>
          </cell>
          <cell r="H739">
            <v>0</v>
          </cell>
          <cell r="I739">
            <v>0</v>
          </cell>
          <cell r="J739">
            <v>0</v>
          </cell>
        </row>
        <row r="740">
          <cell r="B740" t="str">
            <v>      退耕现金</v>
          </cell>
          <cell r="C740">
            <v>0</v>
          </cell>
        </row>
        <row r="741">
          <cell r="B741" t="str">
            <v>      退耕还林粮食折现补贴</v>
          </cell>
          <cell r="C741">
            <v>0</v>
          </cell>
        </row>
        <row r="742">
          <cell r="B742" t="str">
            <v>      退耕还林粮食费用补贴</v>
          </cell>
          <cell r="C742">
            <v>0</v>
          </cell>
        </row>
        <row r="743">
          <cell r="B743" t="str">
            <v>      退耕还林工程建设</v>
          </cell>
          <cell r="C743">
            <v>0</v>
          </cell>
        </row>
        <row r="744">
          <cell r="B744" t="str">
            <v>      其他退耕还林还草支出</v>
          </cell>
          <cell r="C744">
            <v>0</v>
          </cell>
        </row>
        <row r="745">
          <cell r="B745" t="str">
            <v>    风沙荒漠治理</v>
          </cell>
          <cell r="C745">
            <v>0</v>
          </cell>
          <cell r="D745">
            <v>0</v>
          </cell>
          <cell r="E745">
            <v>0</v>
          </cell>
          <cell r="F745">
            <v>0</v>
          </cell>
          <cell r="G745">
            <v>0</v>
          </cell>
          <cell r="H745">
            <v>0</v>
          </cell>
          <cell r="I745">
            <v>0</v>
          </cell>
          <cell r="J745">
            <v>0</v>
          </cell>
        </row>
        <row r="746">
          <cell r="B746" t="str">
            <v>      京津风沙源治理工程建设</v>
          </cell>
          <cell r="C746">
            <v>0</v>
          </cell>
        </row>
        <row r="747">
          <cell r="B747" t="str">
            <v>      其他风沙荒漠治理支出</v>
          </cell>
          <cell r="C747">
            <v>0</v>
          </cell>
        </row>
        <row r="748">
          <cell r="B748" t="str">
            <v>    退牧还草</v>
          </cell>
          <cell r="C748">
            <v>0</v>
          </cell>
          <cell r="D748">
            <v>0</v>
          </cell>
          <cell r="E748">
            <v>0</v>
          </cell>
          <cell r="F748">
            <v>0</v>
          </cell>
          <cell r="G748">
            <v>0</v>
          </cell>
          <cell r="H748">
            <v>0</v>
          </cell>
          <cell r="I748">
            <v>0</v>
          </cell>
          <cell r="J748">
            <v>0</v>
          </cell>
        </row>
        <row r="749">
          <cell r="B749" t="str">
            <v>      退牧还草工程建设</v>
          </cell>
          <cell r="C749">
            <v>0</v>
          </cell>
        </row>
        <row r="750">
          <cell r="B750" t="str">
            <v>      其他退牧还草支出</v>
          </cell>
          <cell r="C750">
            <v>0</v>
          </cell>
        </row>
        <row r="751">
          <cell r="B751" t="str">
            <v>    已垦草原退耕还草</v>
          </cell>
          <cell r="C751">
            <v>0</v>
          </cell>
        </row>
        <row r="752">
          <cell r="B752" t="str">
            <v>    能源节约利用</v>
          </cell>
          <cell r="C752">
            <v>0</v>
          </cell>
        </row>
        <row r="753">
          <cell r="B753" t="str">
            <v>    污染减排</v>
          </cell>
          <cell r="C753">
            <v>0</v>
          </cell>
          <cell r="D753">
            <v>0</v>
          </cell>
          <cell r="E753">
            <v>0</v>
          </cell>
          <cell r="F753">
            <v>0</v>
          </cell>
          <cell r="G753">
            <v>0</v>
          </cell>
          <cell r="H753">
            <v>0</v>
          </cell>
          <cell r="I753">
            <v>0</v>
          </cell>
          <cell r="J753">
            <v>0</v>
          </cell>
        </row>
        <row r="754">
          <cell r="B754" t="str">
            <v>      生态环境监测与信息</v>
          </cell>
          <cell r="C754">
            <v>0</v>
          </cell>
        </row>
        <row r="755">
          <cell r="B755" t="str">
            <v>      生态环境执法监察</v>
          </cell>
          <cell r="C755">
            <v>0</v>
          </cell>
        </row>
        <row r="756">
          <cell r="B756" t="str">
            <v>      减排专项支出</v>
          </cell>
          <cell r="C756">
            <v>0</v>
          </cell>
        </row>
        <row r="757">
          <cell r="B757" t="str">
            <v>      清洁生产专项支出</v>
          </cell>
          <cell r="C757">
            <v>0</v>
          </cell>
        </row>
        <row r="758">
          <cell r="B758" t="str">
            <v>      其他污染减排支出</v>
          </cell>
          <cell r="C758">
            <v>0</v>
          </cell>
        </row>
        <row r="759">
          <cell r="B759" t="str">
            <v>    可再生能源</v>
          </cell>
          <cell r="C759">
            <v>0</v>
          </cell>
        </row>
        <row r="760">
          <cell r="B760" t="str">
            <v>    循环经济</v>
          </cell>
          <cell r="C760">
            <v>0</v>
          </cell>
        </row>
        <row r="761">
          <cell r="B761" t="str">
            <v>    能源管理事务</v>
          </cell>
          <cell r="C761">
            <v>129</v>
          </cell>
          <cell r="D761">
            <v>2358</v>
          </cell>
          <cell r="E761">
            <v>129</v>
          </cell>
          <cell r="F761">
            <v>0</v>
          </cell>
          <cell r="G761">
            <v>0</v>
          </cell>
          <cell r="H761">
            <v>0</v>
          </cell>
          <cell r="I761">
            <v>0</v>
          </cell>
          <cell r="J761">
            <v>0</v>
          </cell>
        </row>
        <row r="762">
          <cell r="B762" t="str">
            <v>      行政运行</v>
          </cell>
          <cell r="C762">
            <v>72</v>
          </cell>
          <cell r="D762">
            <v>51</v>
          </cell>
          <cell r="E762">
            <v>72</v>
          </cell>
        </row>
        <row r="763">
          <cell r="B763" t="str">
            <v>      一般行政管理事务</v>
          </cell>
          <cell r="C763">
            <v>0</v>
          </cell>
          <cell r="D763">
            <v>18</v>
          </cell>
          <cell r="E763">
            <v>0</v>
          </cell>
        </row>
        <row r="764">
          <cell r="B764" t="str">
            <v>      机关服务</v>
          </cell>
          <cell r="C764">
            <v>0</v>
          </cell>
          <cell r="D764">
            <v>0</v>
          </cell>
          <cell r="E764">
            <v>0</v>
          </cell>
        </row>
        <row r="765">
          <cell r="B765" t="str">
            <v>      能源科技装备</v>
          </cell>
          <cell r="C765">
            <v>0</v>
          </cell>
          <cell r="D765">
            <v>0</v>
          </cell>
          <cell r="E765">
            <v>0</v>
          </cell>
        </row>
        <row r="766">
          <cell r="B766" t="str">
            <v>      能源行业管理</v>
          </cell>
          <cell r="C766">
            <v>0</v>
          </cell>
          <cell r="D766">
            <v>0</v>
          </cell>
          <cell r="E766">
            <v>0</v>
          </cell>
        </row>
        <row r="767">
          <cell r="B767" t="str">
            <v>      能源管理</v>
          </cell>
          <cell r="C767">
            <v>0</v>
          </cell>
          <cell r="D767">
            <v>0</v>
          </cell>
          <cell r="E767">
            <v>0</v>
          </cell>
        </row>
        <row r="768">
          <cell r="B768" t="str">
            <v>      信息化建设</v>
          </cell>
          <cell r="C768">
            <v>0</v>
          </cell>
          <cell r="D768">
            <v>0</v>
          </cell>
          <cell r="E768">
            <v>0</v>
          </cell>
        </row>
        <row r="769">
          <cell r="B769" t="str">
            <v>      农村电网建设</v>
          </cell>
          <cell r="C769">
            <v>0</v>
          </cell>
          <cell r="D769">
            <v>0</v>
          </cell>
          <cell r="E769">
            <v>0</v>
          </cell>
        </row>
        <row r="770">
          <cell r="B770" t="str">
            <v>      事业运行</v>
          </cell>
          <cell r="C770">
            <v>57</v>
          </cell>
          <cell r="D770">
            <v>70</v>
          </cell>
          <cell r="E770">
            <v>57</v>
          </cell>
        </row>
        <row r="771">
          <cell r="B771" t="str">
            <v>      其他能源管理事务支出</v>
          </cell>
          <cell r="C771">
            <v>0</v>
          </cell>
          <cell r="D771">
            <v>2219</v>
          </cell>
          <cell r="E771">
            <v>0</v>
          </cell>
        </row>
        <row r="772">
          <cell r="B772" t="str">
            <v>    其他节能环保支出</v>
          </cell>
          <cell r="C772">
            <v>669</v>
          </cell>
          <cell r="D772">
            <v>1967</v>
          </cell>
          <cell r="E772">
            <v>469</v>
          </cell>
          <cell r="G772">
            <v>200</v>
          </cell>
        </row>
        <row r="773">
          <cell r="B773" t="str">
            <v>城乡社区支出</v>
          </cell>
          <cell r="C773">
            <v>12224</v>
          </cell>
          <cell r="D773">
            <v>18178</v>
          </cell>
          <cell r="E773">
            <v>4458</v>
          </cell>
          <cell r="F773">
            <v>2346</v>
          </cell>
          <cell r="G773">
            <v>120</v>
          </cell>
          <cell r="H773">
            <v>0</v>
          </cell>
          <cell r="I773">
            <v>2300</v>
          </cell>
          <cell r="J773">
            <v>3000</v>
          </cell>
        </row>
        <row r="774">
          <cell r="B774" t="str">
            <v>    城乡社区管理事务</v>
          </cell>
          <cell r="C774">
            <v>6140</v>
          </cell>
          <cell r="D774">
            <v>4356</v>
          </cell>
          <cell r="E774">
            <v>2794</v>
          </cell>
          <cell r="F774">
            <v>2346</v>
          </cell>
          <cell r="G774">
            <v>0</v>
          </cell>
          <cell r="H774">
            <v>0</v>
          </cell>
          <cell r="I774">
            <v>0</v>
          </cell>
          <cell r="J774">
            <v>1000</v>
          </cell>
        </row>
        <row r="775">
          <cell r="B775" t="str">
            <v>      行政运行</v>
          </cell>
          <cell r="C775">
            <v>84</v>
          </cell>
          <cell r="D775">
            <v>86</v>
          </cell>
          <cell r="E775">
            <v>84</v>
          </cell>
        </row>
        <row r="776">
          <cell r="B776" t="str">
            <v>      一般行政管理事务</v>
          </cell>
          <cell r="C776">
            <v>2346</v>
          </cell>
          <cell r="D776">
            <v>375</v>
          </cell>
          <cell r="E776">
            <v>0</v>
          </cell>
          <cell r="F776">
            <v>2346</v>
          </cell>
        </row>
        <row r="777">
          <cell r="B777" t="str">
            <v>      机关服务</v>
          </cell>
          <cell r="C777">
            <v>0</v>
          </cell>
          <cell r="D777">
            <v>0</v>
          </cell>
          <cell r="E777">
            <v>0</v>
          </cell>
        </row>
        <row r="778">
          <cell r="B778" t="str">
            <v>      城管执法</v>
          </cell>
          <cell r="C778">
            <v>0</v>
          </cell>
          <cell r="D778">
            <v>0</v>
          </cell>
          <cell r="E778">
            <v>0</v>
          </cell>
        </row>
        <row r="779">
          <cell r="B779" t="str">
            <v>      工程建设标准规范编制与监管</v>
          </cell>
          <cell r="C779">
            <v>0</v>
          </cell>
          <cell r="D779">
            <v>0</v>
          </cell>
          <cell r="E779">
            <v>0</v>
          </cell>
        </row>
        <row r="780">
          <cell r="B780" t="str">
            <v>      工程建设管理</v>
          </cell>
          <cell r="C780">
            <v>0</v>
          </cell>
          <cell r="D780">
            <v>0</v>
          </cell>
          <cell r="E780">
            <v>0</v>
          </cell>
        </row>
        <row r="781">
          <cell r="B781" t="str">
            <v>      市政公用行业市场监管</v>
          </cell>
          <cell r="C781">
            <v>0</v>
          </cell>
          <cell r="D781">
            <v>0</v>
          </cell>
          <cell r="E781">
            <v>0</v>
          </cell>
        </row>
        <row r="782">
          <cell r="B782" t="str">
            <v>      住宅建设与房地产市场监管</v>
          </cell>
          <cell r="C782">
            <v>0</v>
          </cell>
          <cell r="D782">
            <v>0</v>
          </cell>
          <cell r="E782">
            <v>0</v>
          </cell>
        </row>
        <row r="783">
          <cell r="B783" t="str">
            <v>      执业资格注册、资质审查</v>
          </cell>
          <cell r="C783">
            <v>0</v>
          </cell>
          <cell r="D783">
            <v>0</v>
          </cell>
          <cell r="E783">
            <v>0</v>
          </cell>
        </row>
        <row r="784">
          <cell r="B784" t="str">
            <v>      其他城乡社区管理事务支出</v>
          </cell>
          <cell r="C784">
            <v>3710</v>
          </cell>
          <cell r="D784">
            <v>3895</v>
          </cell>
          <cell r="E784">
            <v>2710</v>
          </cell>
          <cell r="J784">
            <v>1000</v>
          </cell>
        </row>
        <row r="785">
          <cell r="B785" t="str">
            <v>    城乡社区规划与管理</v>
          </cell>
          <cell r="C785">
            <v>0</v>
          </cell>
          <cell r="D785">
            <v>1218</v>
          </cell>
        </row>
        <row r="786">
          <cell r="B786" t="str">
            <v>    城乡社区公共设施</v>
          </cell>
          <cell r="C786">
            <v>6084</v>
          </cell>
          <cell r="D786">
            <v>10761</v>
          </cell>
          <cell r="E786">
            <v>1664</v>
          </cell>
          <cell r="F786">
            <v>0</v>
          </cell>
          <cell r="G786">
            <v>120</v>
          </cell>
          <cell r="H786">
            <v>0</v>
          </cell>
          <cell r="I786">
            <v>2300</v>
          </cell>
          <cell r="J786">
            <v>2000</v>
          </cell>
        </row>
        <row r="787">
          <cell r="B787" t="str">
            <v>      小城镇基础设施建设</v>
          </cell>
          <cell r="C787">
            <v>0</v>
          </cell>
          <cell r="D787">
            <v>704</v>
          </cell>
        </row>
        <row r="788">
          <cell r="B788" t="str">
            <v>      其他城乡社区公共设施支出</v>
          </cell>
          <cell r="C788">
            <v>6084</v>
          </cell>
          <cell r="D788">
            <v>10057</v>
          </cell>
          <cell r="E788">
            <v>1664</v>
          </cell>
          <cell r="G788">
            <v>120</v>
          </cell>
          <cell r="I788">
            <v>2300</v>
          </cell>
          <cell r="J788">
            <v>2000</v>
          </cell>
        </row>
        <row r="789">
          <cell r="B789" t="str">
            <v>    城乡社区环境卫生</v>
          </cell>
          <cell r="C789">
            <v>0</v>
          </cell>
          <cell r="D789">
            <v>843</v>
          </cell>
        </row>
        <row r="790">
          <cell r="B790" t="str">
            <v>    建设市场管理与监督</v>
          </cell>
          <cell r="C790">
            <v>0</v>
          </cell>
        </row>
        <row r="791">
          <cell r="B791" t="str">
            <v>    其他城乡社区支出</v>
          </cell>
          <cell r="C791">
            <v>0</v>
          </cell>
          <cell r="D791">
            <v>1000</v>
          </cell>
        </row>
        <row r="792">
          <cell r="B792" t="str">
            <v>农林水支出</v>
          </cell>
          <cell r="C792">
            <v>52960</v>
          </cell>
          <cell r="D792">
            <v>57032</v>
          </cell>
          <cell r="E792">
            <v>32588</v>
          </cell>
          <cell r="F792">
            <v>2080</v>
          </cell>
          <cell r="G792">
            <v>16292</v>
          </cell>
          <cell r="H792">
            <v>0</v>
          </cell>
          <cell r="I792">
            <v>0</v>
          </cell>
          <cell r="J792">
            <v>2000</v>
          </cell>
        </row>
        <row r="793">
          <cell r="B793" t="str">
            <v>    农业农村</v>
          </cell>
          <cell r="C793">
            <v>31321</v>
          </cell>
          <cell r="D793">
            <v>28956</v>
          </cell>
          <cell r="E793">
            <v>17396</v>
          </cell>
          <cell r="F793">
            <v>462</v>
          </cell>
          <cell r="G793">
            <v>11463</v>
          </cell>
          <cell r="H793">
            <v>0</v>
          </cell>
          <cell r="I793">
            <v>0</v>
          </cell>
          <cell r="J793">
            <v>2000</v>
          </cell>
        </row>
        <row r="794">
          <cell r="B794" t="str">
            <v>      行政运行</v>
          </cell>
          <cell r="C794">
            <v>418</v>
          </cell>
          <cell r="D794">
            <v>414</v>
          </cell>
          <cell r="E794">
            <v>413</v>
          </cell>
          <cell r="G794">
            <v>5</v>
          </cell>
        </row>
        <row r="795">
          <cell r="B795" t="str">
            <v>      一般行政管理事务</v>
          </cell>
          <cell r="C795">
            <v>0</v>
          </cell>
          <cell r="D795">
            <v>13</v>
          </cell>
          <cell r="E795">
            <v>0</v>
          </cell>
        </row>
        <row r="796">
          <cell r="B796" t="str">
            <v>      机关服务</v>
          </cell>
          <cell r="C796">
            <v>4234</v>
          </cell>
          <cell r="D796">
            <v>0</v>
          </cell>
          <cell r="E796">
            <v>0</v>
          </cell>
          <cell r="G796">
            <v>4234</v>
          </cell>
        </row>
        <row r="797">
          <cell r="B797" t="str">
            <v>      事业运行</v>
          </cell>
          <cell r="C797">
            <v>2825</v>
          </cell>
          <cell r="D797">
            <v>2556</v>
          </cell>
          <cell r="E797">
            <v>2825</v>
          </cell>
        </row>
        <row r="798">
          <cell r="B798" t="str">
            <v>      农垦运行</v>
          </cell>
          <cell r="C798">
            <v>222</v>
          </cell>
          <cell r="D798">
            <v>0</v>
          </cell>
          <cell r="E798">
            <v>0</v>
          </cell>
          <cell r="G798">
            <v>222</v>
          </cell>
        </row>
        <row r="799">
          <cell r="B799" t="str">
            <v>      科技转化与推广服务</v>
          </cell>
          <cell r="C799">
            <v>676</v>
          </cell>
          <cell r="D799">
            <v>92</v>
          </cell>
          <cell r="E799">
            <v>0</v>
          </cell>
          <cell r="G799">
            <v>676</v>
          </cell>
        </row>
        <row r="800">
          <cell r="B800" t="str">
            <v>      病虫害控制</v>
          </cell>
          <cell r="C800">
            <v>2158</v>
          </cell>
          <cell r="D800">
            <v>216</v>
          </cell>
          <cell r="E800">
            <v>107</v>
          </cell>
          <cell r="G800">
            <v>2051</v>
          </cell>
        </row>
        <row r="801">
          <cell r="B801" t="str">
            <v>      农产品质量安全</v>
          </cell>
          <cell r="C801">
            <v>82</v>
          </cell>
          <cell r="D801">
            <v>0</v>
          </cell>
          <cell r="E801">
            <v>5</v>
          </cell>
          <cell r="G801">
            <v>77</v>
          </cell>
        </row>
        <row r="802">
          <cell r="B802" t="str">
            <v>      执法监管</v>
          </cell>
          <cell r="C802">
            <v>0</v>
          </cell>
          <cell r="D802">
            <v>10</v>
          </cell>
          <cell r="E802">
            <v>0</v>
          </cell>
        </row>
        <row r="803">
          <cell r="B803" t="str">
            <v>      统计监测与信息服务</v>
          </cell>
          <cell r="C803">
            <v>0</v>
          </cell>
          <cell r="D803">
            <v>0</v>
          </cell>
          <cell r="E803">
            <v>0</v>
          </cell>
        </row>
        <row r="804">
          <cell r="B804" t="str">
            <v>      行业业务管理</v>
          </cell>
          <cell r="C804">
            <v>125</v>
          </cell>
          <cell r="D804">
            <v>208</v>
          </cell>
          <cell r="E804">
            <v>125</v>
          </cell>
        </row>
        <row r="805">
          <cell r="B805" t="str">
            <v>      对外交流与合作</v>
          </cell>
          <cell r="C805">
            <v>0</v>
          </cell>
          <cell r="D805">
            <v>0</v>
          </cell>
          <cell r="E805">
            <v>0</v>
          </cell>
        </row>
        <row r="806">
          <cell r="B806" t="str">
            <v>      防灾救灾</v>
          </cell>
          <cell r="C806">
            <v>0</v>
          </cell>
          <cell r="D806">
            <v>673</v>
          </cell>
          <cell r="E806">
            <v>0</v>
          </cell>
        </row>
        <row r="807">
          <cell r="B807" t="str">
            <v>      稳定农民收入补贴</v>
          </cell>
          <cell r="C807">
            <v>0</v>
          </cell>
          <cell r="D807">
            <v>0</v>
          </cell>
          <cell r="E807">
            <v>0</v>
          </cell>
        </row>
        <row r="808">
          <cell r="B808" t="str">
            <v>      农业结构调整补贴</v>
          </cell>
          <cell r="C808">
            <v>0</v>
          </cell>
          <cell r="D808">
            <v>0</v>
          </cell>
          <cell r="E808">
            <v>0</v>
          </cell>
        </row>
        <row r="809">
          <cell r="B809" t="str">
            <v>      农业生产发展</v>
          </cell>
          <cell r="C809">
            <v>11583</v>
          </cell>
          <cell r="D809">
            <v>4117</v>
          </cell>
          <cell r="E809">
            <v>9376</v>
          </cell>
          <cell r="G809">
            <v>207</v>
          </cell>
          <cell r="J809">
            <v>2000</v>
          </cell>
        </row>
        <row r="810">
          <cell r="B810" t="str">
            <v>      农村合作经济</v>
          </cell>
          <cell r="C810">
            <v>100</v>
          </cell>
          <cell r="D810">
            <v>108</v>
          </cell>
          <cell r="E810">
            <v>100</v>
          </cell>
        </row>
        <row r="811">
          <cell r="B811" t="str">
            <v>      农产品加工与促销</v>
          </cell>
          <cell r="C811">
            <v>30</v>
          </cell>
          <cell r="D811">
            <v>1260</v>
          </cell>
          <cell r="E811">
            <v>30</v>
          </cell>
        </row>
        <row r="812">
          <cell r="B812" t="str">
            <v>      农村社会事业</v>
          </cell>
          <cell r="C812">
            <v>2727</v>
          </cell>
          <cell r="D812">
            <v>2709</v>
          </cell>
          <cell r="E812">
            <v>2000</v>
          </cell>
          <cell r="F812">
            <v>462</v>
          </cell>
          <cell r="G812">
            <v>265</v>
          </cell>
        </row>
        <row r="813">
          <cell r="B813" t="str">
            <v>      农业资源保护修复与利用</v>
          </cell>
          <cell r="C813">
            <v>150</v>
          </cell>
          <cell r="D813">
            <v>749</v>
          </cell>
          <cell r="E813">
            <v>150</v>
          </cell>
        </row>
        <row r="814">
          <cell r="B814" t="str">
            <v>      农村道路建设</v>
          </cell>
          <cell r="C814">
            <v>0</v>
          </cell>
          <cell r="D814">
            <v>0</v>
          </cell>
          <cell r="E814">
            <v>0</v>
          </cell>
        </row>
        <row r="815">
          <cell r="B815" t="str">
            <v>      渔业发展</v>
          </cell>
          <cell r="C815">
            <v>0</v>
          </cell>
          <cell r="D815">
            <v>35</v>
          </cell>
          <cell r="E815">
            <v>0</v>
          </cell>
        </row>
        <row r="816">
          <cell r="B816" t="str">
            <v>      对高校毕业生到基层任职补助</v>
          </cell>
          <cell r="C816">
            <v>16</v>
          </cell>
          <cell r="D816">
            <v>8</v>
          </cell>
          <cell r="E816">
            <v>0</v>
          </cell>
          <cell r="G816">
            <v>16</v>
          </cell>
        </row>
        <row r="817">
          <cell r="B817" t="str">
            <v>      农田建设</v>
          </cell>
          <cell r="C817">
            <v>1863</v>
          </cell>
          <cell r="D817">
            <v>9858</v>
          </cell>
          <cell r="E817">
            <v>1574</v>
          </cell>
          <cell r="G817">
            <v>289</v>
          </cell>
        </row>
        <row r="818">
          <cell r="B818" t="str">
            <v>      其他农业农村支出</v>
          </cell>
          <cell r="C818">
            <v>4112</v>
          </cell>
          <cell r="D818">
            <v>5930</v>
          </cell>
          <cell r="E818">
            <v>691</v>
          </cell>
          <cell r="G818">
            <v>3421</v>
          </cell>
        </row>
        <row r="819">
          <cell r="B819" t="str">
            <v>    林业和草原</v>
          </cell>
          <cell r="C819">
            <v>982</v>
          </cell>
          <cell r="D819">
            <v>3720</v>
          </cell>
          <cell r="E819">
            <v>981</v>
          </cell>
          <cell r="F819">
            <v>0</v>
          </cell>
          <cell r="G819">
            <v>1</v>
          </cell>
          <cell r="H819">
            <v>0</v>
          </cell>
          <cell r="I819">
            <v>0</v>
          </cell>
          <cell r="J819">
            <v>0</v>
          </cell>
        </row>
        <row r="820">
          <cell r="B820" t="str">
            <v>      行政运行</v>
          </cell>
          <cell r="C820">
            <v>64</v>
          </cell>
          <cell r="D820">
            <v>67</v>
          </cell>
          <cell r="E820">
            <v>64</v>
          </cell>
        </row>
        <row r="821">
          <cell r="B821" t="str">
            <v>      一般行政管理事务</v>
          </cell>
          <cell r="C821">
            <v>0</v>
          </cell>
          <cell r="D821">
            <v>0</v>
          </cell>
          <cell r="E821">
            <v>0</v>
          </cell>
        </row>
        <row r="822">
          <cell r="B822" t="str">
            <v>      机关服务</v>
          </cell>
          <cell r="C822">
            <v>0</v>
          </cell>
          <cell r="D822">
            <v>0</v>
          </cell>
          <cell r="E822">
            <v>0</v>
          </cell>
        </row>
        <row r="823">
          <cell r="B823" t="str">
            <v>      事业机构</v>
          </cell>
          <cell r="C823">
            <v>382</v>
          </cell>
          <cell r="D823">
            <v>429</v>
          </cell>
          <cell r="E823">
            <v>382</v>
          </cell>
        </row>
        <row r="824">
          <cell r="B824" t="str">
            <v>      森林资源培育</v>
          </cell>
          <cell r="C824">
            <v>266</v>
          </cell>
          <cell r="D824">
            <v>762</v>
          </cell>
          <cell r="E824">
            <v>265</v>
          </cell>
          <cell r="G824">
            <v>1</v>
          </cell>
        </row>
        <row r="825">
          <cell r="B825" t="str">
            <v>      技术推广与转化</v>
          </cell>
          <cell r="C825">
            <v>0</v>
          </cell>
          <cell r="D825">
            <v>0</v>
          </cell>
          <cell r="E825">
            <v>0</v>
          </cell>
        </row>
        <row r="826">
          <cell r="B826" t="str">
            <v>      森林资源管理</v>
          </cell>
          <cell r="C826">
            <v>145</v>
          </cell>
          <cell r="D826">
            <v>1056</v>
          </cell>
          <cell r="E826">
            <v>145</v>
          </cell>
        </row>
        <row r="827">
          <cell r="B827" t="str">
            <v>      森林生态效益补偿</v>
          </cell>
          <cell r="C827">
            <v>0</v>
          </cell>
          <cell r="D827">
            <v>26</v>
          </cell>
          <cell r="E827">
            <v>0</v>
          </cell>
        </row>
        <row r="828">
          <cell r="B828" t="str">
            <v>      动植物保护</v>
          </cell>
          <cell r="C828">
            <v>0</v>
          </cell>
          <cell r="D828">
            <v>0</v>
          </cell>
          <cell r="E828">
            <v>0</v>
          </cell>
        </row>
        <row r="829">
          <cell r="B829" t="str">
            <v>      湿地保护</v>
          </cell>
          <cell r="C829">
            <v>0</v>
          </cell>
          <cell r="D829">
            <v>0</v>
          </cell>
          <cell r="E829">
            <v>0</v>
          </cell>
        </row>
        <row r="830">
          <cell r="B830" t="str">
            <v>      执法与监督</v>
          </cell>
          <cell r="C830">
            <v>10</v>
          </cell>
          <cell r="D830">
            <v>10</v>
          </cell>
          <cell r="E830">
            <v>10</v>
          </cell>
        </row>
        <row r="831">
          <cell r="B831" t="str">
            <v>      防沙治沙</v>
          </cell>
          <cell r="C831">
            <v>0</v>
          </cell>
          <cell r="D831">
            <v>0</v>
          </cell>
          <cell r="E831">
            <v>0</v>
          </cell>
        </row>
        <row r="832">
          <cell r="B832" t="str">
            <v>      对外合作与交流</v>
          </cell>
          <cell r="C832">
            <v>0</v>
          </cell>
          <cell r="D832">
            <v>0</v>
          </cell>
          <cell r="E832">
            <v>0</v>
          </cell>
        </row>
        <row r="833">
          <cell r="B833" t="str">
            <v>      产业化管理</v>
          </cell>
          <cell r="C833">
            <v>0</v>
          </cell>
          <cell r="D833">
            <v>0</v>
          </cell>
          <cell r="E833">
            <v>0</v>
          </cell>
        </row>
        <row r="834">
          <cell r="B834" t="str">
            <v>      信息管理</v>
          </cell>
          <cell r="C834">
            <v>0</v>
          </cell>
          <cell r="D834">
            <v>5</v>
          </cell>
          <cell r="E834">
            <v>0</v>
          </cell>
        </row>
        <row r="835">
          <cell r="B835" t="str">
            <v>      林区公共支出</v>
          </cell>
          <cell r="C835">
            <v>0</v>
          </cell>
          <cell r="D835">
            <v>0</v>
          </cell>
          <cell r="E835">
            <v>0</v>
          </cell>
        </row>
        <row r="836">
          <cell r="B836" t="str">
            <v>      贷款贴息</v>
          </cell>
          <cell r="C836">
            <v>12</v>
          </cell>
          <cell r="D836">
            <v>4</v>
          </cell>
          <cell r="E836">
            <v>12</v>
          </cell>
        </row>
        <row r="837">
          <cell r="B837" t="str">
            <v>      林业草原防灾减灾</v>
          </cell>
          <cell r="C837">
            <v>80</v>
          </cell>
          <cell r="D837">
            <v>55</v>
          </cell>
          <cell r="E837">
            <v>80</v>
          </cell>
        </row>
        <row r="838">
          <cell r="B838" t="str">
            <v>      草原管理</v>
          </cell>
          <cell r="C838">
            <v>0</v>
          </cell>
          <cell r="D838">
            <v>0</v>
          </cell>
          <cell r="E838">
            <v>0</v>
          </cell>
        </row>
        <row r="839">
          <cell r="B839" t="str">
            <v>      行业业务管理</v>
          </cell>
          <cell r="C839">
            <v>0</v>
          </cell>
          <cell r="D839">
            <v>9</v>
          </cell>
          <cell r="E839">
            <v>0</v>
          </cell>
        </row>
        <row r="840">
          <cell r="B840" t="str">
            <v>      其他林业和草原支出</v>
          </cell>
          <cell r="C840">
            <v>23</v>
          </cell>
          <cell r="D840">
            <v>1297</v>
          </cell>
          <cell r="E840">
            <v>23</v>
          </cell>
        </row>
        <row r="841">
          <cell r="B841" t="str">
            <v>    水利</v>
          </cell>
          <cell r="C841">
            <v>3538</v>
          </cell>
          <cell r="D841">
            <v>9781</v>
          </cell>
          <cell r="E841">
            <v>3295</v>
          </cell>
          <cell r="F841">
            <v>0</v>
          </cell>
          <cell r="G841">
            <v>243</v>
          </cell>
          <cell r="H841">
            <v>0</v>
          </cell>
          <cell r="I841">
            <v>0</v>
          </cell>
          <cell r="J841">
            <v>0</v>
          </cell>
        </row>
        <row r="842">
          <cell r="B842" t="str">
            <v>      行政运行</v>
          </cell>
          <cell r="C842">
            <v>45</v>
          </cell>
          <cell r="D842">
            <v>63</v>
          </cell>
          <cell r="E842">
            <v>45</v>
          </cell>
        </row>
        <row r="843">
          <cell r="B843" t="str">
            <v>      一般行政管理事务</v>
          </cell>
          <cell r="C843">
            <v>2</v>
          </cell>
          <cell r="D843">
            <v>49</v>
          </cell>
          <cell r="E843">
            <v>0</v>
          </cell>
          <cell r="G843">
            <v>2</v>
          </cell>
        </row>
        <row r="844">
          <cell r="B844" t="str">
            <v>      机关服务</v>
          </cell>
          <cell r="C844">
            <v>11</v>
          </cell>
          <cell r="D844">
            <v>0</v>
          </cell>
          <cell r="E844">
            <v>0</v>
          </cell>
          <cell r="G844">
            <v>11</v>
          </cell>
        </row>
        <row r="845">
          <cell r="B845" t="str">
            <v>      水利行业业务管理</v>
          </cell>
          <cell r="C845">
            <v>1024</v>
          </cell>
          <cell r="D845">
            <v>738</v>
          </cell>
          <cell r="E845">
            <v>988</v>
          </cell>
          <cell r="G845">
            <v>36</v>
          </cell>
        </row>
        <row r="846">
          <cell r="B846" t="str">
            <v>      水利工程建设</v>
          </cell>
          <cell r="C846">
            <v>0</v>
          </cell>
          <cell r="D846">
            <v>382</v>
          </cell>
          <cell r="E846">
            <v>0</v>
          </cell>
        </row>
        <row r="847">
          <cell r="B847" t="str">
            <v>      水利工程运行与维护</v>
          </cell>
          <cell r="C847">
            <v>83</v>
          </cell>
          <cell r="D847">
            <v>0</v>
          </cell>
          <cell r="E847">
            <v>0</v>
          </cell>
          <cell r="G847">
            <v>83</v>
          </cell>
        </row>
        <row r="848">
          <cell r="B848" t="str">
            <v>      长江黄河等流域管理</v>
          </cell>
          <cell r="C848">
            <v>0</v>
          </cell>
          <cell r="D848">
            <v>0</v>
          </cell>
          <cell r="E848">
            <v>0</v>
          </cell>
        </row>
        <row r="849">
          <cell r="B849" t="str">
            <v>      水利前期工作</v>
          </cell>
          <cell r="C849">
            <v>43</v>
          </cell>
          <cell r="D849">
            <v>0</v>
          </cell>
          <cell r="E849">
            <v>0</v>
          </cell>
          <cell r="G849">
            <v>43</v>
          </cell>
        </row>
        <row r="850">
          <cell r="B850" t="str">
            <v>      水利执法监督</v>
          </cell>
          <cell r="C850">
            <v>0</v>
          </cell>
          <cell r="D850">
            <v>0</v>
          </cell>
          <cell r="E850">
            <v>0</v>
          </cell>
        </row>
        <row r="851">
          <cell r="B851" t="str">
            <v>      水土保持</v>
          </cell>
          <cell r="C851">
            <v>3</v>
          </cell>
          <cell r="D851">
            <v>300</v>
          </cell>
          <cell r="E851">
            <v>3</v>
          </cell>
        </row>
        <row r="852">
          <cell r="B852" t="str">
            <v>      水资源节约管理与保护</v>
          </cell>
          <cell r="C852">
            <v>0</v>
          </cell>
          <cell r="D852">
            <v>5022</v>
          </cell>
          <cell r="E852">
            <v>0</v>
          </cell>
        </row>
        <row r="853">
          <cell r="B853" t="str">
            <v>      水质监测</v>
          </cell>
          <cell r="C853">
            <v>20</v>
          </cell>
          <cell r="D853">
            <v>20</v>
          </cell>
          <cell r="E853">
            <v>20</v>
          </cell>
        </row>
        <row r="854">
          <cell r="B854" t="str">
            <v>      水文测报</v>
          </cell>
          <cell r="C854">
            <v>0</v>
          </cell>
          <cell r="D854">
            <v>0</v>
          </cell>
          <cell r="E854">
            <v>0</v>
          </cell>
        </row>
        <row r="855">
          <cell r="B855" t="str">
            <v>      防汛</v>
          </cell>
          <cell r="C855">
            <v>19</v>
          </cell>
          <cell r="D855">
            <v>208</v>
          </cell>
          <cell r="E855">
            <v>19</v>
          </cell>
        </row>
        <row r="856">
          <cell r="B856" t="str">
            <v>      抗旱</v>
          </cell>
          <cell r="C856">
            <v>0</v>
          </cell>
          <cell r="D856">
            <v>10</v>
          </cell>
          <cell r="E856">
            <v>0</v>
          </cell>
        </row>
        <row r="857">
          <cell r="B857" t="str">
            <v>      农村水利</v>
          </cell>
          <cell r="C857">
            <v>450</v>
          </cell>
          <cell r="D857">
            <v>780</v>
          </cell>
          <cell r="E857">
            <v>450</v>
          </cell>
        </row>
        <row r="858">
          <cell r="B858" t="str">
            <v>      水利技术推广</v>
          </cell>
          <cell r="C858">
            <v>0</v>
          </cell>
          <cell r="D858">
            <v>3</v>
          </cell>
          <cell r="E858">
            <v>0</v>
          </cell>
        </row>
        <row r="859">
          <cell r="B859" t="str">
            <v>      国际河流治理与管理</v>
          </cell>
          <cell r="C859">
            <v>0</v>
          </cell>
          <cell r="D859">
            <v>0</v>
          </cell>
          <cell r="E859">
            <v>0</v>
          </cell>
        </row>
        <row r="860">
          <cell r="B860" t="str">
            <v>      江河湖库水系综合整治</v>
          </cell>
          <cell r="C860">
            <v>0</v>
          </cell>
          <cell r="D860">
            <v>0</v>
          </cell>
          <cell r="E860">
            <v>0</v>
          </cell>
        </row>
        <row r="861">
          <cell r="B861" t="str">
            <v>      大中型水库移民后期扶持专项支出</v>
          </cell>
          <cell r="C861">
            <v>0</v>
          </cell>
          <cell r="D861">
            <v>263</v>
          </cell>
          <cell r="E861">
            <v>0</v>
          </cell>
        </row>
        <row r="862">
          <cell r="B862" t="str">
            <v>      水利安全监督</v>
          </cell>
          <cell r="C862">
            <v>0</v>
          </cell>
          <cell r="D862">
            <v>0</v>
          </cell>
          <cell r="E862">
            <v>0</v>
          </cell>
        </row>
        <row r="863">
          <cell r="B863" t="str">
            <v>      信息管理</v>
          </cell>
          <cell r="C863">
            <v>0</v>
          </cell>
          <cell r="D863">
            <v>0</v>
          </cell>
          <cell r="E863">
            <v>0</v>
          </cell>
        </row>
        <row r="864">
          <cell r="B864" t="str">
            <v>      水利建设征地及移民支出</v>
          </cell>
          <cell r="C864">
            <v>0</v>
          </cell>
          <cell r="D864">
            <v>0</v>
          </cell>
          <cell r="E864">
            <v>0</v>
          </cell>
        </row>
        <row r="865">
          <cell r="B865" t="str">
            <v>      农村人畜饮水</v>
          </cell>
          <cell r="C865">
            <v>68</v>
          </cell>
          <cell r="D865">
            <v>512</v>
          </cell>
          <cell r="E865">
            <v>0</v>
          </cell>
          <cell r="G865">
            <v>68</v>
          </cell>
        </row>
        <row r="866">
          <cell r="B866" t="str">
            <v>      南水北调工程建设</v>
          </cell>
          <cell r="C866">
            <v>0</v>
          </cell>
          <cell r="D866">
            <v>0</v>
          </cell>
          <cell r="E866">
            <v>0</v>
          </cell>
        </row>
        <row r="867">
          <cell r="B867" t="str">
            <v>      南水北调工程管理</v>
          </cell>
          <cell r="C867">
            <v>0</v>
          </cell>
          <cell r="D867">
            <v>0</v>
          </cell>
          <cell r="E867">
            <v>0</v>
          </cell>
        </row>
        <row r="868">
          <cell r="B868" t="str">
            <v>      其他水利支出</v>
          </cell>
          <cell r="C868">
            <v>1770</v>
          </cell>
          <cell r="D868">
            <v>1431</v>
          </cell>
          <cell r="E868">
            <v>1770</v>
          </cell>
        </row>
        <row r="869">
          <cell r="B869" t="str">
            <v>    巩固脱贫衔接乡村振兴</v>
          </cell>
          <cell r="C869">
            <v>4425</v>
          </cell>
          <cell r="D869">
            <v>6779</v>
          </cell>
          <cell r="E869">
            <v>4046</v>
          </cell>
          <cell r="F869">
            <v>0</v>
          </cell>
          <cell r="G869">
            <v>379</v>
          </cell>
          <cell r="H869">
            <v>0</v>
          </cell>
          <cell r="I869">
            <v>0</v>
          </cell>
          <cell r="J869">
            <v>0</v>
          </cell>
        </row>
        <row r="870">
          <cell r="B870" t="str">
            <v>      行政运行</v>
          </cell>
          <cell r="C870">
            <v>187</v>
          </cell>
          <cell r="D870">
            <v>0</v>
          </cell>
          <cell r="E870">
            <v>0</v>
          </cell>
          <cell r="G870">
            <v>187</v>
          </cell>
        </row>
        <row r="871">
          <cell r="B871" t="str">
            <v>      一般行政管理事务</v>
          </cell>
          <cell r="C871">
            <v>0</v>
          </cell>
          <cell r="D871">
            <v>171</v>
          </cell>
          <cell r="E871">
            <v>0</v>
          </cell>
        </row>
        <row r="872">
          <cell r="B872" t="str">
            <v>      机关服务</v>
          </cell>
          <cell r="C872">
            <v>92</v>
          </cell>
          <cell r="D872">
            <v>0</v>
          </cell>
          <cell r="E872">
            <v>0</v>
          </cell>
          <cell r="G872">
            <v>92</v>
          </cell>
        </row>
        <row r="873">
          <cell r="B873" t="str">
            <v>      农村基础设施建设</v>
          </cell>
          <cell r="C873">
            <v>0</v>
          </cell>
          <cell r="D873">
            <v>0</v>
          </cell>
          <cell r="E873">
            <v>0</v>
          </cell>
        </row>
        <row r="874">
          <cell r="B874" t="str">
            <v>      生产发展</v>
          </cell>
          <cell r="C874">
            <v>0</v>
          </cell>
          <cell r="D874">
            <v>109</v>
          </cell>
          <cell r="E874">
            <v>0</v>
          </cell>
        </row>
        <row r="875">
          <cell r="B875" t="str">
            <v>      社会发展</v>
          </cell>
          <cell r="C875">
            <v>0</v>
          </cell>
          <cell r="D875">
            <v>0</v>
          </cell>
          <cell r="E875">
            <v>0</v>
          </cell>
        </row>
        <row r="876">
          <cell r="B876" t="str">
            <v>      贷款奖补和贴息</v>
          </cell>
          <cell r="C876">
            <v>0</v>
          </cell>
          <cell r="D876">
            <v>28</v>
          </cell>
          <cell r="E876">
            <v>0</v>
          </cell>
        </row>
        <row r="877">
          <cell r="B877" t="str">
            <v>       “三西”农业建设专项补助</v>
          </cell>
          <cell r="C877">
            <v>0</v>
          </cell>
          <cell r="D877">
            <v>0</v>
          </cell>
          <cell r="E877">
            <v>0</v>
          </cell>
        </row>
        <row r="878">
          <cell r="B878" t="str">
            <v>      事业运行</v>
          </cell>
          <cell r="C878">
            <v>176</v>
          </cell>
          <cell r="D878">
            <v>0</v>
          </cell>
          <cell r="E878">
            <v>176</v>
          </cell>
        </row>
        <row r="879">
          <cell r="B879" t="str">
            <v>      其他巩固脱贫衔接乡村振兴支出</v>
          </cell>
          <cell r="C879">
            <v>3970</v>
          </cell>
          <cell r="D879">
            <v>6471</v>
          </cell>
          <cell r="E879">
            <v>3870</v>
          </cell>
          <cell r="G879">
            <v>100</v>
          </cell>
        </row>
        <row r="880">
          <cell r="B880" t="str">
            <v>    农村综合改革</v>
          </cell>
          <cell r="C880">
            <v>6952</v>
          </cell>
          <cell r="D880">
            <v>5174</v>
          </cell>
          <cell r="E880">
            <v>4080</v>
          </cell>
          <cell r="F880">
            <v>1618</v>
          </cell>
          <cell r="G880">
            <v>1254</v>
          </cell>
          <cell r="H880">
            <v>0</v>
          </cell>
          <cell r="I880">
            <v>0</v>
          </cell>
          <cell r="J880">
            <v>0</v>
          </cell>
        </row>
        <row r="881">
          <cell r="B881" t="str">
            <v>      对村级公益事业建设的补助</v>
          </cell>
          <cell r="C881">
            <v>2376</v>
          </cell>
          <cell r="D881">
            <v>1036</v>
          </cell>
          <cell r="E881">
            <v>0</v>
          </cell>
          <cell r="F881">
            <v>1122</v>
          </cell>
          <cell r="G881">
            <v>1254</v>
          </cell>
        </row>
        <row r="882">
          <cell r="B882" t="str">
            <v>      国有农场办社会职能改革补助</v>
          </cell>
          <cell r="C882">
            <v>0</v>
          </cell>
          <cell r="D882">
            <v>0</v>
          </cell>
          <cell r="E882">
            <v>0</v>
          </cell>
        </row>
        <row r="883">
          <cell r="B883" t="str">
            <v>      对村民委员会和村党支部的补助</v>
          </cell>
          <cell r="C883">
            <v>4576</v>
          </cell>
          <cell r="D883">
            <v>4080</v>
          </cell>
          <cell r="E883">
            <v>4080</v>
          </cell>
          <cell r="F883">
            <v>496</v>
          </cell>
        </row>
        <row r="884">
          <cell r="B884" t="str">
            <v>      对村集体经济组织的补助</v>
          </cell>
          <cell r="C884">
            <v>0</v>
          </cell>
          <cell r="D884">
            <v>58</v>
          </cell>
          <cell r="E884">
            <v>0</v>
          </cell>
        </row>
        <row r="885">
          <cell r="B885" t="str">
            <v>      农村综合改革示范试点补助</v>
          </cell>
          <cell r="C885">
            <v>0</v>
          </cell>
          <cell r="E885">
            <v>0</v>
          </cell>
        </row>
        <row r="886">
          <cell r="B886" t="str">
            <v>      其他农村综合改革支出</v>
          </cell>
          <cell r="C886">
            <v>0</v>
          </cell>
          <cell r="E886">
            <v>0</v>
          </cell>
        </row>
        <row r="887">
          <cell r="B887" t="str">
            <v>    普惠金融发展支出</v>
          </cell>
          <cell r="C887">
            <v>5242</v>
          </cell>
          <cell r="D887">
            <v>2622</v>
          </cell>
          <cell r="E887">
            <v>2790</v>
          </cell>
          <cell r="F887">
            <v>0</v>
          </cell>
          <cell r="G887">
            <v>2452</v>
          </cell>
          <cell r="H887">
            <v>0</v>
          </cell>
          <cell r="I887">
            <v>0</v>
          </cell>
          <cell r="J887">
            <v>0</v>
          </cell>
        </row>
        <row r="888">
          <cell r="B888" t="str">
            <v>      支持农村金融机构</v>
          </cell>
          <cell r="C888">
            <v>0</v>
          </cell>
        </row>
        <row r="889">
          <cell r="B889" t="str">
            <v>      农业保险保费补贴</v>
          </cell>
          <cell r="C889">
            <v>5242</v>
          </cell>
          <cell r="D889">
            <v>2445</v>
          </cell>
          <cell r="E889">
            <v>2790</v>
          </cell>
          <cell r="G889">
            <v>2452</v>
          </cell>
        </row>
        <row r="890">
          <cell r="B890" t="str">
            <v>      创业担保贷款贴息及奖补</v>
          </cell>
          <cell r="C890">
            <v>0</v>
          </cell>
          <cell r="D890">
            <v>0</v>
          </cell>
        </row>
        <row r="891">
          <cell r="B891" t="str">
            <v>      补充创业担保贷款基金</v>
          </cell>
          <cell r="C891">
            <v>0</v>
          </cell>
          <cell r="D891">
            <v>0</v>
          </cell>
        </row>
        <row r="892">
          <cell r="B892" t="str">
            <v>      其他普惠金融发展支出</v>
          </cell>
          <cell r="C892">
            <v>0</v>
          </cell>
          <cell r="D892">
            <v>177</v>
          </cell>
        </row>
        <row r="893">
          <cell r="B893" t="str">
            <v>    目标价格补贴</v>
          </cell>
          <cell r="C893">
            <v>0</v>
          </cell>
          <cell r="D893">
            <v>0</v>
          </cell>
          <cell r="E893">
            <v>0</v>
          </cell>
          <cell r="F893">
            <v>0</v>
          </cell>
          <cell r="G893">
            <v>0</v>
          </cell>
          <cell r="H893">
            <v>0</v>
          </cell>
          <cell r="I893">
            <v>0</v>
          </cell>
          <cell r="J893">
            <v>0</v>
          </cell>
        </row>
        <row r="894">
          <cell r="B894" t="str">
            <v>      棉花目标价格补贴</v>
          </cell>
          <cell r="C894">
            <v>0</v>
          </cell>
        </row>
        <row r="895">
          <cell r="B895" t="str">
            <v>      其他目标价格补贴</v>
          </cell>
          <cell r="C895">
            <v>0</v>
          </cell>
        </row>
        <row r="896">
          <cell r="B896" t="str">
            <v>    其他农林水支出</v>
          </cell>
          <cell r="C896">
            <v>500</v>
          </cell>
          <cell r="D896">
            <v>0</v>
          </cell>
          <cell r="E896">
            <v>0</v>
          </cell>
          <cell r="F896">
            <v>0</v>
          </cell>
          <cell r="G896">
            <v>500</v>
          </cell>
          <cell r="H896">
            <v>0</v>
          </cell>
          <cell r="I896">
            <v>0</v>
          </cell>
          <cell r="J896">
            <v>0</v>
          </cell>
        </row>
        <row r="897">
          <cell r="B897" t="str">
            <v>      化解其他公益性乡村债务支出</v>
          </cell>
          <cell r="C897">
            <v>0</v>
          </cell>
        </row>
        <row r="898">
          <cell r="B898" t="str">
            <v>      其他农林水支出</v>
          </cell>
          <cell r="C898">
            <v>500</v>
          </cell>
          <cell r="G898">
            <v>500</v>
          </cell>
        </row>
        <row r="899">
          <cell r="B899" t="str">
            <v>交通运输支出</v>
          </cell>
          <cell r="C899">
            <v>8978</v>
          </cell>
          <cell r="D899">
            <v>12054</v>
          </cell>
          <cell r="E899">
            <v>3046</v>
          </cell>
          <cell r="F899">
            <v>0</v>
          </cell>
          <cell r="G899">
            <v>2932</v>
          </cell>
          <cell r="H899">
            <v>0</v>
          </cell>
          <cell r="I899">
            <v>1000</v>
          </cell>
          <cell r="J899">
            <v>2000</v>
          </cell>
        </row>
        <row r="900">
          <cell r="B900" t="str">
            <v>    公路水路运输</v>
          </cell>
          <cell r="C900">
            <v>8361</v>
          </cell>
          <cell r="D900">
            <v>11878</v>
          </cell>
          <cell r="E900">
            <v>3046</v>
          </cell>
          <cell r="F900">
            <v>0</v>
          </cell>
          <cell r="G900">
            <v>2315</v>
          </cell>
          <cell r="H900">
            <v>0</v>
          </cell>
          <cell r="I900">
            <v>1000</v>
          </cell>
          <cell r="J900">
            <v>2000</v>
          </cell>
        </row>
        <row r="901">
          <cell r="B901" t="str">
            <v>      行政运行</v>
          </cell>
          <cell r="C901">
            <v>85</v>
          </cell>
          <cell r="D901">
            <v>72</v>
          </cell>
          <cell r="E901">
            <v>85</v>
          </cell>
        </row>
        <row r="902">
          <cell r="B902" t="str">
            <v>      一般行政管理事务</v>
          </cell>
          <cell r="C902">
            <v>0</v>
          </cell>
          <cell r="D902">
            <v>47</v>
          </cell>
          <cell r="E902">
            <v>0</v>
          </cell>
        </row>
        <row r="903">
          <cell r="B903" t="str">
            <v>      机关服务</v>
          </cell>
          <cell r="C903">
            <v>0</v>
          </cell>
          <cell r="D903">
            <v>0</v>
          </cell>
          <cell r="E903">
            <v>0</v>
          </cell>
        </row>
        <row r="904">
          <cell r="B904" t="str">
            <v>      公路建设</v>
          </cell>
          <cell r="C904">
            <v>2639</v>
          </cell>
          <cell r="D904">
            <v>3364</v>
          </cell>
          <cell r="E904">
            <v>0</v>
          </cell>
          <cell r="G904">
            <v>1639</v>
          </cell>
          <cell r="I904">
            <v>1000</v>
          </cell>
        </row>
        <row r="905">
          <cell r="B905" t="str">
            <v>      公路养护</v>
          </cell>
          <cell r="C905">
            <v>1193</v>
          </cell>
          <cell r="D905">
            <v>2438</v>
          </cell>
          <cell r="E905">
            <v>1101</v>
          </cell>
          <cell r="G905">
            <v>92</v>
          </cell>
        </row>
        <row r="906">
          <cell r="B906" t="str">
            <v>      交通运输信息化建设</v>
          </cell>
          <cell r="C906">
            <v>0</v>
          </cell>
          <cell r="D906">
            <v>0</v>
          </cell>
          <cell r="E906">
            <v>0</v>
          </cell>
        </row>
        <row r="907">
          <cell r="B907" t="str">
            <v>      公路和运输安全</v>
          </cell>
          <cell r="C907">
            <v>0</v>
          </cell>
          <cell r="D907">
            <v>0</v>
          </cell>
          <cell r="E907">
            <v>0</v>
          </cell>
        </row>
        <row r="908">
          <cell r="B908" t="str">
            <v>      公路还贷专项</v>
          </cell>
          <cell r="C908">
            <v>0</v>
          </cell>
          <cell r="D908">
            <v>0</v>
          </cell>
          <cell r="E908">
            <v>0</v>
          </cell>
        </row>
        <row r="909">
          <cell r="B909" t="str">
            <v>      公路运输管理</v>
          </cell>
          <cell r="C909">
            <v>0</v>
          </cell>
          <cell r="D909">
            <v>0</v>
          </cell>
          <cell r="E909">
            <v>0</v>
          </cell>
        </row>
        <row r="910">
          <cell r="B910" t="str">
            <v>      公路和运输技术标准化建设</v>
          </cell>
          <cell r="C910">
            <v>0</v>
          </cell>
          <cell r="D910">
            <v>0</v>
          </cell>
          <cell r="E910">
            <v>0</v>
          </cell>
        </row>
        <row r="911">
          <cell r="B911" t="str">
            <v>      港口设施</v>
          </cell>
          <cell r="C911">
            <v>0</v>
          </cell>
          <cell r="D911">
            <v>0</v>
          </cell>
          <cell r="E911">
            <v>0</v>
          </cell>
        </row>
        <row r="912">
          <cell r="B912" t="str">
            <v>      航道维护</v>
          </cell>
          <cell r="C912">
            <v>0</v>
          </cell>
          <cell r="D912">
            <v>0</v>
          </cell>
          <cell r="E912">
            <v>0</v>
          </cell>
        </row>
        <row r="913">
          <cell r="B913" t="str">
            <v>      船舶检验</v>
          </cell>
          <cell r="C913">
            <v>0</v>
          </cell>
          <cell r="D913">
            <v>0</v>
          </cell>
          <cell r="E913">
            <v>0</v>
          </cell>
        </row>
        <row r="914">
          <cell r="B914" t="str">
            <v>      救助打捞</v>
          </cell>
          <cell r="C914">
            <v>0</v>
          </cell>
          <cell r="D914">
            <v>0</v>
          </cell>
          <cell r="E914">
            <v>0</v>
          </cell>
        </row>
        <row r="915">
          <cell r="B915" t="str">
            <v>      内河运输</v>
          </cell>
          <cell r="C915">
            <v>0</v>
          </cell>
          <cell r="D915">
            <v>0</v>
          </cell>
          <cell r="E915">
            <v>0</v>
          </cell>
        </row>
        <row r="916">
          <cell r="B916" t="str">
            <v>      远洋运输</v>
          </cell>
          <cell r="C916">
            <v>0</v>
          </cell>
          <cell r="D916">
            <v>0</v>
          </cell>
          <cell r="E916">
            <v>0</v>
          </cell>
        </row>
        <row r="917">
          <cell r="B917" t="str">
            <v>      海事管理</v>
          </cell>
          <cell r="C917">
            <v>0</v>
          </cell>
          <cell r="D917">
            <v>0</v>
          </cell>
          <cell r="E917">
            <v>0</v>
          </cell>
        </row>
        <row r="918">
          <cell r="B918" t="str">
            <v>      航标事业发展支出</v>
          </cell>
          <cell r="C918">
            <v>0</v>
          </cell>
          <cell r="D918">
            <v>0</v>
          </cell>
          <cell r="E918">
            <v>0</v>
          </cell>
        </row>
        <row r="919">
          <cell r="B919" t="str">
            <v>      水路运输管理支出</v>
          </cell>
          <cell r="C919">
            <v>0</v>
          </cell>
          <cell r="D919">
            <v>0</v>
          </cell>
          <cell r="E919">
            <v>0</v>
          </cell>
        </row>
        <row r="920">
          <cell r="B920" t="str">
            <v>      口岸建设</v>
          </cell>
          <cell r="C920">
            <v>0</v>
          </cell>
          <cell r="D920">
            <v>0</v>
          </cell>
          <cell r="E920">
            <v>0</v>
          </cell>
        </row>
        <row r="921">
          <cell r="B921" t="str">
            <v>      其他公路水路运输支出</v>
          </cell>
          <cell r="C921">
            <v>4444</v>
          </cell>
          <cell r="D921">
            <v>5957</v>
          </cell>
          <cell r="E921">
            <v>1860</v>
          </cell>
          <cell r="G921">
            <v>584</v>
          </cell>
          <cell r="J921">
            <v>2000</v>
          </cell>
        </row>
        <row r="922">
          <cell r="B922" t="str">
            <v>    铁路运输</v>
          </cell>
          <cell r="C922">
            <v>0</v>
          </cell>
          <cell r="D922">
            <v>0</v>
          </cell>
          <cell r="E922">
            <v>0</v>
          </cell>
          <cell r="F922">
            <v>0</v>
          </cell>
          <cell r="G922">
            <v>0</v>
          </cell>
          <cell r="H922">
            <v>0</v>
          </cell>
          <cell r="I922">
            <v>0</v>
          </cell>
          <cell r="J922">
            <v>0</v>
          </cell>
        </row>
        <row r="923">
          <cell r="B923" t="str">
            <v>      行政运行</v>
          </cell>
          <cell r="C923">
            <v>0</v>
          </cell>
        </row>
        <row r="924">
          <cell r="B924" t="str">
            <v>      一般行政管理事务</v>
          </cell>
          <cell r="C924">
            <v>0</v>
          </cell>
        </row>
        <row r="925">
          <cell r="B925" t="str">
            <v>      机关服务</v>
          </cell>
          <cell r="C925">
            <v>0</v>
          </cell>
        </row>
        <row r="926">
          <cell r="B926" t="str">
            <v>      铁路路网建设</v>
          </cell>
          <cell r="C926">
            <v>0</v>
          </cell>
        </row>
        <row r="927">
          <cell r="B927" t="str">
            <v>      铁路还贷专项</v>
          </cell>
          <cell r="C927">
            <v>0</v>
          </cell>
        </row>
        <row r="928">
          <cell r="B928" t="str">
            <v>      铁路安全</v>
          </cell>
          <cell r="C928">
            <v>0</v>
          </cell>
        </row>
        <row r="929">
          <cell r="B929" t="str">
            <v>      铁路专项运输</v>
          </cell>
          <cell r="C929">
            <v>0</v>
          </cell>
        </row>
        <row r="930">
          <cell r="B930" t="str">
            <v>      行业监管</v>
          </cell>
          <cell r="C930">
            <v>0</v>
          </cell>
        </row>
        <row r="931">
          <cell r="B931" t="str">
            <v>      其他铁路运输支出</v>
          </cell>
          <cell r="C931">
            <v>0</v>
          </cell>
        </row>
        <row r="932">
          <cell r="B932" t="str">
            <v>    民用航空运输</v>
          </cell>
          <cell r="C932">
            <v>0</v>
          </cell>
          <cell r="D932">
            <v>0</v>
          </cell>
          <cell r="E932">
            <v>0</v>
          </cell>
          <cell r="F932">
            <v>0</v>
          </cell>
          <cell r="G932">
            <v>0</v>
          </cell>
          <cell r="H932">
            <v>0</v>
          </cell>
          <cell r="I932">
            <v>0</v>
          </cell>
          <cell r="J932">
            <v>0</v>
          </cell>
        </row>
        <row r="933">
          <cell r="B933" t="str">
            <v>      行政运行</v>
          </cell>
          <cell r="C933">
            <v>0</v>
          </cell>
        </row>
        <row r="934">
          <cell r="B934" t="str">
            <v>      一般行政管理事务</v>
          </cell>
          <cell r="C934">
            <v>0</v>
          </cell>
        </row>
        <row r="935">
          <cell r="B935" t="str">
            <v>      机关服务</v>
          </cell>
          <cell r="C935">
            <v>0</v>
          </cell>
        </row>
        <row r="936">
          <cell r="B936" t="str">
            <v>      机场建设</v>
          </cell>
          <cell r="C936">
            <v>0</v>
          </cell>
        </row>
        <row r="937">
          <cell r="B937" t="str">
            <v>      空管系统建设</v>
          </cell>
          <cell r="C937">
            <v>0</v>
          </cell>
        </row>
        <row r="938">
          <cell r="B938" t="str">
            <v>      民航还贷专项支出</v>
          </cell>
          <cell r="C938">
            <v>0</v>
          </cell>
        </row>
        <row r="939">
          <cell r="B939" t="str">
            <v>      民用航空安全</v>
          </cell>
          <cell r="C939">
            <v>0</v>
          </cell>
        </row>
        <row r="940">
          <cell r="B940" t="str">
            <v>      民航专项运输</v>
          </cell>
          <cell r="C940">
            <v>0</v>
          </cell>
        </row>
        <row r="941">
          <cell r="B941" t="str">
            <v>      其他民用航空运输支出</v>
          </cell>
          <cell r="C941">
            <v>0</v>
          </cell>
        </row>
        <row r="942">
          <cell r="B942" t="str">
            <v>    邮政业支出</v>
          </cell>
          <cell r="C942">
            <v>0</v>
          </cell>
          <cell r="D942">
            <v>0</v>
          </cell>
          <cell r="E942">
            <v>0</v>
          </cell>
          <cell r="F942">
            <v>0</v>
          </cell>
          <cell r="G942">
            <v>0</v>
          </cell>
          <cell r="H942">
            <v>0</v>
          </cell>
          <cell r="I942">
            <v>0</v>
          </cell>
          <cell r="J942">
            <v>0</v>
          </cell>
        </row>
        <row r="943">
          <cell r="B943" t="str">
            <v>      行政运行</v>
          </cell>
          <cell r="C943">
            <v>0</v>
          </cell>
        </row>
        <row r="944">
          <cell r="B944" t="str">
            <v>      一般行政管理事务</v>
          </cell>
          <cell r="C944">
            <v>0</v>
          </cell>
        </row>
        <row r="945">
          <cell r="B945" t="str">
            <v>      机关服务</v>
          </cell>
          <cell r="C945">
            <v>0</v>
          </cell>
        </row>
        <row r="946">
          <cell r="B946" t="str">
            <v>      行业监管</v>
          </cell>
          <cell r="C946">
            <v>0</v>
          </cell>
        </row>
        <row r="947">
          <cell r="B947" t="str">
            <v>      邮政普遍服务与特殊服务</v>
          </cell>
          <cell r="C947">
            <v>0</v>
          </cell>
        </row>
        <row r="948">
          <cell r="B948" t="str">
            <v>      其他邮政业支出</v>
          </cell>
          <cell r="C948">
            <v>0</v>
          </cell>
        </row>
        <row r="949">
          <cell r="B949" t="str">
            <v>    车辆购置税支出</v>
          </cell>
          <cell r="C949">
            <v>512</v>
          </cell>
          <cell r="D949">
            <v>0</v>
          </cell>
          <cell r="E949">
            <v>0</v>
          </cell>
          <cell r="F949">
            <v>0</v>
          </cell>
          <cell r="G949">
            <v>512</v>
          </cell>
          <cell r="H949">
            <v>0</v>
          </cell>
          <cell r="I949">
            <v>0</v>
          </cell>
          <cell r="J949">
            <v>0</v>
          </cell>
        </row>
        <row r="950">
          <cell r="B950" t="str">
            <v>      车辆购置税用于公路等基础设施建设支出</v>
          </cell>
          <cell r="C950">
            <v>0</v>
          </cell>
        </row>
        <row r="951">
          <cell r="B951" t="str">
            <v>      车辆购置税用于农村公路建设支出</v>
          </cell>
          <cell r="C951">
            <v>512</v>
          </cell>
          <cell r="G951">
            <v>512</v>
          </cell>
        </row>
        <row r="952">
          <cell r="B952" t="str">
            <v>      车辆购置税用于老旧汽车报废更新补贴</v>
          </cell>
          <cell r="C952">
            <v>0</v>
          </cell>
        </row>
        <row r="953">
          <cell r="B953" t="str">
            <v>      车辆购置税其他支出</v>
          </cell>
          <cell r="C953">
            <v>0</v>
          </cell>
        </row>
        <row r="954">
          <cell r="B954" t="str">
            <v>    其他交通运输支出</v>
          </cell>
          <cell r="C954">
            <v>105</v>
          </cell>
          <cell r="D954">
            <v>176</v>
          </cell>
          <cell r="E954">
            <v>0</v>
          </cell>
          <cell r="F954">
            <v>0</v>
          </cell>
          <cell r="G954">
            <v>105</v>
          </cell>
          <cell r="H954">
            <v>0</v>
          </cell>
          <cell r="I954">
            <v>0</v>
          </cell>
          <cell r="J954">
            <v>0</v>
          </cell>
        </row>
        <row r="955">
          <cell r="B955" t="str">
            <v>      公共交通运营补助</v>
          </cell>
          <cell r="C955">
            <v>62</v>
          </cell>
          <cell r="D955">
            <v>5</v>
          </cell>
          <cell r="G955">
            <v>62</v>
          </cell>
        </row>
        <row r="956">
          <cell r="B956" t="str">
            <v>      其他交通运输支出</v>
          </cell>
          <cell r="C956">
            <v>43</v>
          </cell>
          <cell r="D956">
            <v>171</v>
          </cell>
          <cell r="G956">
            <v>43</v>
          </cell>
        </row>
        <row r="957">
          <cell r="B957" t="str">
            <v>资源勘探工业信息等支出</v>
          </cell>
          <cell r="C957">
            <v>12657</v>
          </cell>
          <cell r="D957">
            <v>6708</v>
          </cell>
          <cell r="E957">
            <v>3640</v>
          </cell>
          <cell r="F957">
            <v>694</v>
          </cell>
          <cell r="G957">
            <v>117</v>
          </cell>
          <cell r="H957">
            <v>8206</v>
          </cell>
          <cell r="I957">
            <v>0</v>
          </cell>
          <cell r="J957">
            <v>0</v>
          </cell>
        </row>
        <row r="958">
          <cell r="B958" t="str">
            <v>    资源勘探开发</v>
          </cell>
          <cell r="C958">
            <v>0</v>
          </cell>
          <cell r="D958">
            <v>0</v>
          </cell>
          <cell r="E958">
            <v>0</v>
          </cell>
          <cell r="F958">
            <v>0</v>
          </cell>
          <cell r="G958">
            <v>0</v>
          </cell>
          <cell r="H958">
            <v>0</v>
          </cell>
          <cell r="I958">
            <v>0</v>
          </cell>
          <cell r="J958">
            <v>0</v>
          </cell>
        </row>
        <row r="959">
          <cell r="B959" t="str">
            <v>      行政运行</v>
          </cell>
          <cell r="C959">
            <v>0</v>
          </cell>
        </row>
        <row r="960">
          <cell r="B960" t="str">
            <v>      一般行政管理事务</v>
          </cell>
          <cell r="C960">
            <v>0</v>
          </cell>
        </row>
        <row r="961">
          <cell r="B961" t="str">
            <v>      机关服务</v>
          </cell>
          <cell r="C961">
            <v>0</v>
          </cell>
        </row>
        <row r="962">
          <cell r="B962" t="str">
            <v>      煤炭勘探开采和洗选</v>
          </cell>
          <cell r="C962">
            <v>0</v>
          </cell>
        </row>
        <row r="963">
          <cell r="B963" t="str">
            <v>      石油和天然气勘探开采</v>
          </cell>
          <cell r="C963">
            <v>0</v>
          </cell>
        </row>
        <row r="964">
          <cell r="B964" t="str">
            <v>      黑色金属矿勘探和采选</v>
          </cell>
          <cell r="C964">
            <v>0</v>
          </cell>
        </row>
        <row r="965">
          <cell r="B965" t="str">
            <v>      有色金属矿勘探和采选</v>
          </cell>
          <cell r="C965">
            <v>0</v>
          </cell>
        </row>
        <row r="966">
          <cell r="B966" t="str">
            <v>      非金属矿勘探和采选</v>
          </cell>
          <cell r="C966">
            <v>0</v>
          </cell>
        </row>
        <row r="967">
          <cell r="B967" t="str">
            <v>      其他资源勘探业支出</v>
          </cell>
          <cell r="C967">
            <v>0</v>
          </cell>
        </row>
        <row r="968">
          <cell r="B968" t="str">
            <v>    制造业</v>
          </cell>
          <cell r="C968">
            <v>0</v>
          </cell>
          <cell r="D968">
            <v>0</v>
          </cell>
          <cell r="E968">
            <v>0</v>
          </cell>
          <cell r="F968">
            <v>0</v>
          </cell>
          <cell r="G968">
            <v>0</v>
          </cell>
          <cell r="H968">
            <v>0</v>
          </cell>
          <cell r="I968">
            <v>0</v>
          </cell>
          <cell r="J968">
            <v>0</v>
          </cell>
        </row>
        <row r="969">
          <cell r="B969" t="str">
            <v>      行政运行</v>
          </cell>
          <cell r="C969">
            <v>0</v>
          </cell>
        </row>
        <row r="970">
          <cell r="B970" t="str">
            <v>      一般行政管理事务</v>
          </cell>
          <cell r="C970">
            <v>0</v>
          </cell>
        </row>
        <row r="971">
          <cell r="B971" t="str">
            <v>      机关服务</v>
          </cell>
          <cell r="C971">
            <v>0</v>
          </cell>
        </row>
        <row r="972">
          <cell r="B972" t="str">
            <v>      纺织业</v>
          </cell>
          <cell r="C972">
            <v>0</v>
          </cell>
        </row>
        <row r="973">
          <cell r="B973" t="str">
            <v>      医药制造业</v>
          </cell>
          <cell r="C973">
            <v>0</v>
          </cell>
        </row>
        <row r="974">
          <cell r="B974" t="str">
            <v>      非金属矿物制品业</v>
          </cell>
          <cell r="C974">
            <v>0</v>
          </cell>
        </row>
        <row r="975">
          <cell r="B975" t="str">
            <v>      通信设备、计算机及其他电子设备制造业</v>
          </cell>
          <cell r="C975">
            <v>0</v>
          </cell>
        </row>
        <row r="976">
          <cell r="B976" t="str">
            <v>      交通运输设备制造业</v>
          </cell>
          <cell r="C976">
            <v>0</v>
          </cell>
        </row>
        <row r="977">
          <cell r="B977" t="str">
            <v>      电气机械及器材制造业</v>
          </cell>
          <cell r="C977">
            <v>0</v>
          </cell>
        </row>
        <row r="978">
          <cell r="B978" t="str">
            <v>      工艺品及其他制造业</v>
          </cell>
          <cell r="C978">
            <v>0</v>
          </cell>
        </row>
        <row r="979">
          <cell r="B979" t="str">
            <v>      石油加工、炼焦及核燃料加工业</v>
          </cell>
          <cell r="C979">
            <v>0</v>
          </cell>
        </row>
        <row r="980">
          <cell r="B980" t="str">
            <v>      化学原料及化学制品制造业</v>
          </cell>
          <cell r="C980">
            <v>0</v>
          </cell>
        </row>
        <row r="981">
          <cell r="B981" t="str">
            <v>      黑色金属冶炼及压延加工业</v>
          </cell>
          <cell r="C981">
            <v>0</v>
          </cell>
        </row>
        <row r="982">
          <cell r="B982" t="str">
            <v>      有色金属冶炼及压延加工业</v>
          </cell>
          <cell r="C982">
            <v>0</v>
          </cell>
        </row>
        <row r="983">
          <cell r="B983" t="str">
            <v>      其他制造业支出</v>
          </cell>
          <cell r="C983">
            <v>0</v>
          </cell>
        </row>
        <row r="984">
          <cell r="B984" t="str">
            <v>    建筑业</v>
          </cell>
          <cell r="C984">
            <v>0</v>
          </cell>
          <cell r="D984">
            <v>0</v>
          </cell>
          <cell r="E984">
            <v>0</v>
          </cell>
          <cell r="F984">
            <v>0</v>
          </cell>
          <cell r="G984">
            <v>0</v>
          </cell>
          <cell r="H984">
            <v>0</v>
          </cell>
          <cell r="I984">
            <v>0</v>
          </cell>
          <cell r="J984">
            <v>0</v>
          </cell>
        </row>
        <row r="985">
          <cell r="B985" t="str">
            <v>      行政运行</v>
          </cell>
          <cell r="C985">
            <v>0</v>
          </cell>
        </row>
        <row r="986">
          <cell r="B986" t="str">
            <v>      一般行政管理事务</v>
          </cell>
          <cell r="C986">
            <v>0</v>
          </cell>
        </row>
        <row r="987">
          <cell r="B987" t="str">
            <v>      机关服务</v>
          </cell>
          <cell r="C987">
            <v>0</v>
          </cell>
        </row>
        <row r="988">
          <cell r="B988" t="str">
            <v>      其他建筑业支出</v>
          </cell>
          <cell r="C988">
            <v>0</v>
          </cell>
        </row>
        <row r="989">
          <cell r="B989" t="str">
            <v>    工业和信息产业监管</v>
          </cell>
          <cell r="C989">
            <v>117</v>
          </cell>
          <cell r="D989">
            <v>77</v>
          </cell>
          <cell r="E989">
            <v>0</v>
          </cell>
          <cell r="F989">
            <v>0</v>
          </cell>
          <cell r="G989">
            <v>117</v>
          </cell>
          <cell r="H989">
            <v>0</v>
          </cell>
          <cell r="I989">
            <v>0</v>
          </cell>
          <cell r="J989">
            <v>0</v>
          </cell>
        </row>
        <row r="990">
          <cell r="B990" t="str">
            <v>      行政运行</v>
          </cell>
          <cell r="C990">
            <v>0</v>
          </cell>
        </row>
        <row r="991">
          <cell r="B991" t="str">
            <v>      一般行政管理事务</v>
          </cell>
          <cell r="C991">
            <v>7</v>
          </cell>
          <cell r="D991">
            <v>77</v>
          </cell>
          <cell r="G991">
            <v>7</v>
          </cell>
        </row>
        <row r="992">
          <cell r="B992" t="str">
            <v>      机关服务</v>
          </cell>
          <cell r="C992">
            <v>0</v>
          </cell>
        </row>
        <row r="993">
          <cell r="B993" t="str">
            <v>      战备应急</v>
          </cell>
          <cell r="C993">
            <v>0</v>
          </cell>
        </row>
        <row r="994">
          <cell r="B994" t="str">
            <v>      专用通信</v>
          </cell>
          <cell r="C994">
            <v>0</v>
          </cell>
        </row>
        <row r="995">
          <cell r="B995" t="str">
            <v>      无线电及信息通信监管</v>
          </cell>
          <cell r="C995">
            <v>0</v>
          </cell>
        </row>
        <row r="996">
          <cell r="B996" t="str">
            <v>      工程建设及运行维护</v>
          </cell>
          <cell r="C996">
            <v>0</v>
          </cell>
        </row>
        <row r="997">
          <cell r="B997" t="str">
            <v>      产业发展</v>
          </cell>
          <cell r="C997">
            <v>110</v>
          </cell>
          <cell r="G997">
            <v>110</v>
          </cell>
        </row>
        <row r="998">
          <cell r="B998" t="str">
            <v>      事业运行</v>
          </cell>
          <cell r="C998">
            <v>0</v>
          </cell>
        </row>
        <row r="999">
          <cell r="B999" t="str">
            <v>      其他工业和信息产业监管支出</v>
          </cell>
          <cell r="C999">
            <v>0</v>
          </cell>
        </row>
        <row r="1000">
          <cell r="B1000" t="str">
            <v>    国有资产监管</v>
          </cell>
          <cell r="C1000">
            <v>0</v>
          </cell>
          <cell r="D1000">
            <v>0</v>
          </cell>
          <cell r="E1000">
            <v>0</v>
          </cell>
          <cell r="F1000">
            <v>0</v>
          </cell>
          <cell r="G1000">
            <v>0</v>
          </cell>
          <cell r="H1000">
            <v>0</v>
          </cell>
          <cell r="I1000">
            <v>0</v>
          </cell>
          <cell r="J1000">
            <v>0</v>
          </cell>
        </row>
        <row r="1001">
          <cell r="B1001" t="str">
            <v>      行政运行</v>
          </cell>
          <cell r="C1001">
            <v>0</v>
          </cell>
        </row>
        <row r="1002">
          <cell r="B1002" t="str">
            <v>      一般行政管理事务</v>
          </cell>
          <cell r="C1002">
            <v>0</v>
          </cell>
        </row>
        <row r="1003">
          <cell r="B1003" t="str">
            <v>      机关服务</v>
          </cell>
          <cell r="C1003">
            <v>0</v>
          </cell>
        </row>
        <row r="1004">
          <cell r="B1004" t="str">
            <v>      国有企业监事会专项</v>
          </cell>
          <cell r="C1004">
            <v>0</v>
          </cell>
        </row>
        <row r="1005">
          <cell r="B1005" t="str">
            <v>      中央企业专项管理</v>
          </cell>
          <cell r="C1005">
            <v>0</v>
          </cell>
        </row>
        <row r="1006">
          <cell r="B1006" t="str">
            <v>      其他国有资产监管支出</v>
          </cell>
          <cell r="C1006">
            <v>0</v>
          </cell>
        </row>
        <row r="1007">
          <cell r="B1007" t="str">
            <v>    支持中小企业发展和管理支出</v>
          </cell>
          <cell r="C1007">
            <v>12386</v>
          </cell>
          <cell r="D1007">
            <v>6047</v>
          </cell>
          <cell r="E1007">
            <v>3640</v>
          </cell>
          <cell r="F1007">
            <v>540</v>
          </cell>
          <cell r="G1007">
            <v>0</v>
          </cell>
          <cell r="H1007">
            <v>8206</v>
          </cell>
          <cell r="I1007">
            <v>0</v>
          </cell>
          <cell r="J1007">
            <v>0</v>
          </cell>
        </row>
        <row r="1008">
          <cell r="B1008" t="str">
            <v>      行政运行</v>
          </cell>
          <cell r="C1008">
            <v>0</v>
          </cell>
          <cell r="E1008">
            <v>0</v>
          </cell>
        </row>
        <row r="1009">
          <cell r="B1009" t="str">
            <v>      一般行政管理事务</v>
          </cell>
          <cell r="C1009">
            <v>0</v>
          </cell>
          <cell r="E1009">
            <v>0</v>
          </cell>
        </row>
        <row r="1010">
          <cell r="B1010" t="str">
            <v>      机关服务</v>
          </cell>
          <cell r="C1010">
            <v>0</v>
          </cell>
          <cell r="E1010">
            <v>0</v>
          </cell>
        </row>
        <row r="1011">
          <cell r="B1011" t="str">
            <v>      科技型中小企业技术创新基金</v>
          </cell>
          <cell r="C1011">
            <v>0</v>
          </cell>
          <cell r="E1011">
            <v>0</v>
          </cell>
        </row>
        <row r="1012">
          <cell r="B1012" t="str">
            <v>      中小企业发展专项</v>
          </cell>
          <cell r="C1012">
            <v>1040</v>
          </cell>
          <cell r="D1012">
            <v>656</v>
          </cell>
          <cell r="E1012">
            <v>500</v>
          </cell>
          <cell r="F1012">
            <v>540</v>
          </cell>
        </row>
        <row r="1013">
          <cell r="B1013" t="str">
            <v>      减免房租补贴</v>
          </cell>
          <cell r="C1013">
            <v>0</v>
          </cell>
          <cell r="D1013">
            <v>0</v>
          </cell>
          <cell r="E1013">
            <v>0</v>
          </cell>
        </row>
        <row r="1014">
          <cell r="B1014" t="str">
            <v>      其他支持中小企业发展和管理支出</v>
          </cell>
          <cell r="C1014">
            <v>11346</v>
          </cell>
          <cell r="D1014">
            <v>5391</v>
          </cell>
          <cell r="E1014">
            <v>3140</v>
          </cell>
          <cell r="H1014">
            <v>8206</v>
          </cell>
        </row>
        <row r="1015">
          <cell r="B1015" t="str">
            <v>    其他资源勘探工业信息等支出</v>
          </cell>
          <cell r="C1015">
            <v>154</v>
          </cell>
          <cell r="D1015">
            <v>584</v>
          </cell>
          <cell r="E1015">
            <v>0</v>
          </cell>
          <cell r="F1015">
            <v>154</v>
          </cell>
          <cell r="G1015">
            <v>0</v>
          </cell>
          <cell r="H1015">
            <v>0</v>
          </cell>
          <cell r="I1015">
            <v>0</v>
          </cell>
          <cell r="J1015">
            <v>0</v>
          </cell>
        </row>
        <row r="1016">
          <cell r="B1016" t="str">
            <v>      黄金事务</v>
          </cell>
          <cell r="C1016">
            <v>0</v>
          </cell>
        </row>
        <row r="1017">
          <cell r="B1017" t="str">
            <v>      技术改造支出</v>
          </cell>
          <cell r="C1017">
            <v>154</v>
          </cell>
          <cell r="D1017">
            <v>584</v>
          </cell>
          <cell r="F1017">
            <v>154</v>
          </cell>
        </row>
        <row r="1018">
          <cell r="B1018" t="str">
            <v>      中药材扶持资金支出</v>
          </cell>
          <cell r="C1018">
            <v>0</v>
          </cell>
        </row>
        <row r="1019">
          <cell r="B1019" t="str">
            <v>      重点产业振兴和技术改造项目贷款贴息</v>
          </cell>
          <cell r="C1019">
            <v>0</v>
          </cell>
        </row>
        <row r="1020">
          <cell r="B1020" t="str">
            <v>      其他资源勘探工业信息等支出</v>
          </cell>
          <cell r="C1020">
            <v>0</v>
          </cell>
        </row>
        <row r="1021">
          <cell r="B1021" t="str">
            <v>商业服务业等支出</v>
          </cell>
          <cell r="C1021">
            <v>2472</v>
          </cell>
          <cell r="D1021">
            <v>2445</v>
          </cell>
          <cell r="E1021">
            <v>1248</v>
          </cell>
          <cell r="F1021">
            <v>0</v>
          </cell>
          <cell r="G1021">
            <v>1224</v>
          </cell>
          <cell r="H1021">
            <v>0</v>
          </cell>
          <cell r="I1021">
            <v>0</v>
          </cell>
          <cell r="J1021">
            <v>0</v>
          </cell>
        </row>
        <row r="1022">
          <cell r="B1022" t="str">
            <v>    商业流通事务</v>
          </cell>
          <cell r="C1022">
            <v>2347</v>
          </cell>
          <cell r="D1022">
            <v>2388</v>
          </cell>
          <cell r="E1022">
            <v>1248</v>
          </cell>
          <cell r="F1022">
            <v>0</v>
          </cell>
          <cell r="G1022">
            <v>1099</v>
          </cell>
          <cell r="H1022">
            <v>0</v>
          </cell>
          <cell r="I1022">
            <v>0</v>
          </cell>
          <cell r="J1022">
            <v>0</v>
          </cell>
        </row>
        <row r="1023">
          <cell r="B1023" t="str">
            <v>      行政运行</v>
          </cell>
          <cell r="C1023">
            <v>0</v>
          </cell>
        </row>
        <row r="1024">
          <cell r="B1024" t="str">
            <v>      一般行政管理事务</v>
          </cell>
          <cell r="C1024">
            <v>0</v>
          </cell>
        </row>
        <row r="1025">
          <cell r="B1025" t="str">
            <v>      机关服务</v>
          </cell>
          <cell r="C1025">
            <v>0</v>
          </cell>
        </row>
        <row r="1026">
          <cell r="B1026" t="str">
            <v>      食品流通安全补贴</v>
          </cell>
          <cell r="C1026">
            <v>0</v>
          </cell>
        </row>
        <row r="1027">
          <cell r="B1027" t="str">
            <v>      市场监测及信息管理</v>
          </cell>
          <cell r="C1027">
            <v>0</v>
          </cell>
        </row>
        <row r="1028">
          <cell r="B1028" t="str">
            <v>      民贸企业补贴</v>
          </cell>
          <cell r="C1028">
            <v>0</v>
          </cell>
        </row>
        <row r="1029">
          <cell r="B1029" t="str">
            <v>      民贸民品贷款贴息</v>
          </cell>
          <cell r="C1029">
            <v>0</v>
          </cell>
        </row>
        <row r="1030">
          <cell r="B1030" t="str">
            <v>      事业运行</v>
          </cell>
          <cell r="C1030">
            <v>908</v>
          </cell>
          <cell r="D1030">
            <v>918</v>
          </cell>
          <cell r="E1030">
            <v>908</v>
          </cell>
        </row>
        <row r="1031">
          <cell r="B1031" t="str">
            <v>      其他商业流通事务支出</v>
          </cell>
          <cell r="C1031">
            <v>1439</v>
          </cell>
          <cell r="D1031">
            <v>1470</v>
          </cell>
          <cell r="E1031">
            <v>340</v>
          </cell>
          <cell r="G1031">
            <v>1099</v>
          </cell>
        </row>
        <row r="1032">
          <cell r="B1032" t="str">
            <v>    涉外发展服务支出</v>
          </cell>
          <cell r="C1032">
            <v>0</v>
          </cell>
          <cell r="D1032">
            <v>0</v>
          </cell>
          <cell r="E1032">
            <v>0</v>
          </cell>
          <cell r="F1032">
            <v>0</v>
          </cell>
          <cell r="G1032">
            <v>0</v>
          </cell>
          <cell r="H1032">
            <v>0</v>
          </cell>
          <cell r="I1032">
            <v>0</v>
          </cell>
          <cell r="J1032">
            <v>0</v>
          </cell>
        </row>
        <row r="1033">
          <cell r="B1033" t="str">
            <v>      行政运行</v>
          </cell>
          <cell r="C1033">
            <v>0</v>
          </cell>
        </row>
        <row r="1034">
          <cell r="B1034" t="str">
            <v>      一般行政管理事务</v>
          </cell>
          <cell r="C1034">
            <v>0</v>
          </cell>
        </row>
        <row r="1035">
          <cell r="B1035" t="str">
            <v>      机关服务</v>
          </cell>
          <cell r="C1035">
            <v>0</v>
          </cell>
        </row>
        <row r="1036">
          <cell r="B1036" t="str">
            <v>      外商投资环境建设补助资金</v>
          </cell>
          <cell r="C1036">
            <v>0</v>
          </cell>
        </row>
        <row r="1037">
          <cell r="B1037" t="str">
            <v>      其他涉外发展服务支出</v>
          </cell>
          <cell r="C1037">
            <v>0</v>
          </cell>
        </row>
        <row r="1038">
          <cell r="B1038" t="str">
            <v>    其他商业服务业等支出</v>
          </cell>
          <cell r="C1038">
            <v>125</v>
          </cell>
          <cell r="D1038">
            <v>57</v>
          </cell>
          <cell r="E1038">
            <v>0</v>
          </cell>
          <cell r="F1038">
            <v>0</v>
          </cell>
          <cell r="G1038">
            <v>125</v>
          </cell>
          <cell r="H1038">
            <v>0</v>
          </cell>
          <cell r="I1038">
            <v>0</v>
          </cell>
          <cell r="J1038">
            <v>0</v>
          </cell>
        </row>
        <row r="1039">
          <cell r="B1039" t="str">
            <v>      服务业基础设施建设</v>
          </cell>
          <cell r="C1039">
            <v>0</v>
          </cell>
        </row>
        <row r="1040">
          <cell r="B1040" t="str">
            <v>      其他商业服务业等支出</v>
          </cell>
          <cell r="C1040">
            <v>125</v>
          </cell>
          <cell r="D1040">
            <v>57</v>
          </cell>
          <cell r="G1040">
            <v>125</v>
          </cell>
        </row>
        <row r="1041">
          <cell r="B1041" t="str">
            <v>金融支出</v>
          </cell>
          <cell r="C1041">
            <v>0</v>
          </cell>
          <cell r="D1041">
            <v>2040</v>
          </cell>
          <cell r="E1041">
            <v>0</v>
          </cell>
          <cell r="F1041">
            <v>0</v>
          </cell>
          <cell r="G1041">
            <v>0</v>
          </cell>
          <cell r="H1041">
            <v>0</v>
          </cell>
          <cell r="I1041">
            <v>0</v>
          </cell>
          <cell r="J1041">
            <v>0</v>
          </cell>
        </row>
        <row r="1042">
          <cell r="B1042" t="str">
            <v>    金融部门行政支出</v>
          </cell>
          <cell r="C1042">
            <v>0</v>
          </cell>
          <cell r="D1042">
            <v>35</v>
          </cell>
          <cell r="E1042">
            <v>0</v>
          </cell>
          <cell r="F1042">
            <v>0</v>
          </cell>
          <cell r="G1042">
            <v>0</v>
          </cell>
          <cell r="H1042">
            <v>0</v>
          </cell>
          <cell r="I1042">
            <v>0</v>
          </cell>
          <cell r="J1042">
            <v>0</v>
          </cell>
        </row>
        <row r="1043">
          <cell r="B1043" t="str">
            <v>      行政运行</v>
          </cell>
          <cell r="C1043">
            <v>0</v>
          </cell>
        </row>
        <row r="1044">
          <cell r="B1044" t="str">
            <v>      一般行政管理事务</v>
          </cell>
          <cell r="C1044">
            <v>0</v>
          </cell>
          <cell r="D1044">
            <v>35</v>
          </cell>
        </row>
        <row r="1045">
          <cell r="B1045" t="str">
            <v>      机关服务</v>
          </cell>
          <cell r="C1045">
            <v>0</v>
          </cell>
        </row>
        <row r="1046">
          <cell r="B1046" t="str">
            <v>      安全防卫</v>
          </cell>
          <cell r="C1046">
            <v>0</v>
          </cell>
        </row>
        <row r="1047">
          <cell r="B1047" t="str">
            <v>      事业运行</v>
          </cell>
          <cell r="C1047">
            <v>0</v>
          </cell>
        </row>
        <row r="1048">
          <cell r="B1048" t="str">
            <v>      金融部门其他行政支出</v>
          </cell>
          <cell r="C1048">
            <v>0</v>
          </cell>
        </row>
        <row r="1049">
          <cell r="B1049" t="str">
            <v>    金融部门监管支出</v>
          </cell>
          <cell r="C1049">
            <v>0</v>
          </cell>
          <cell r="D1049">
            <v>0</v>
          </cell>
          <cell r="E1049">
            <v>0</v>
          </cell>
          <cell r="F1049">
            <v>0</v>
          </cell>
          <cell r="G1049">
            <v>0</v>
          </cell>
          <cell r="H1049">
            <v>0</v>
          </cell>
          <cell r="I1049">
            <v>0</v>
          </cell>
          <cell r="J1049">
            <v>0</v>
          </cell>
        </row>
        <row r="1050">
          <cell r="B1050" t="str">
            <v>      货币发行</v>
          </cell>
          <cell r="C1050">
            <v>0</v>
          </cell>
        </row>
        <row r="1051">
          <cell r="B1051" t="str">
            <v>      金融服务</v>
          </cell>
          <cell r="C1051">
            <v>0</v>
          </cell>
        </row>
        <row r="1052">
          <cell r="B1052" t="str">
            <v>      反假币</v>
          </cell>
          <cell r="C1052">
            <v>0</v>
          </cell>
        </row>
        <row r="1053">
          <cell r="B1053" t="str">
            <v>      重点金融机构监管</v>
          </cell>
          <cell r="C1053">
            <v>0</v>
          </cell>
        </row>
        <row r="1054">
          <cell r="B1054" t="str">
            <v>      金融稽查与案件处理</v>
          </cell>
          <cell r="C1054">
            <v>0</v>
          </cell>
        </row>
        <row r="1055">
          <cell r="B1055" t="str">
            <v>      金融行业电子化建设</v>
          </cell>
          <cell r="C1055">
            <v>0</v>
          </cell>
        </row>
        <row r="1056">
          <cell r="B1056" t="str">
            <v>      从业人员资格考试</v>
          </cell>
          <cell r="C1056">
            <v>0</v>
          </cell>
        </row>
        <row r="1057">
          <cell r="B1057" t="str">
            <v>      反洗钱</v>
          </cell>
          <cell r="C1057">
            <v>0</v>
          </cell>
        </row>
        <row r="1058">
          <cell r="B1058" t="str">
            <v>      金融部门其他监管支出</v>
          </cell>
          <cell r="C1058">
            <v>0</v>
          </cell>
        </row>
        <row r="1059">
          <cell r="B1059" t="str">
            <v>    金融发展支出</v>
          </cell>
          <cell r="C1059">
            <v>0</v>
          </cell>
          <cell r="D1059">
            <v>2000</v>
          </cell>
          <cell r="E1059">
            <v>0</v>
          </cell>
          <cell r="F1059">
            <v>0</v>
          </cell>
          <cell r="G1059">
            <v>0</v>
          </cell>
          <cell r="H1059">
            <v>0</v>
          </cell>
          <cell r="I1059">
            <v>0</v>
          </cell>
          <cell r="J1059">
            <v>0</v>
          </cell>
        </row>
        <row r="1060">
          <cell r="B1060" t="str">
            <v>      政策性银行亏损补贴</v>
          </cell>
          <cell r="C1060">
            <v>0</v>
          </cell>
        </row>
        <row r="1061">
          <cell r="B1061" t="str">
            <v>      利息费用补贴支出</v>
          </cell>
          <cell r="C1061">
            <v>0</v>
          </cell>
        </row>
        <row r="1062">
          <cell r="B1062" t="str">
            <v>      补充资本金</v>
          </cell>
          <cell r="C1062">
            <v>0</v>
          </cell>
          <cell r="D1062">
            <v>2000</v>
          </cell>
        </row>
        <row r="1063">
          <cell r="B1063" t="str">
            <v>      风险基金补助</v>
          </cell>
          <cell r="C1063">
            <v>0</v>
          </cell>
        </row>
        <row r="1064">
          <cell r="B1064" t="str">
            <v>      其他金融发展支出</v>
          </cell>
          <cell r="C1064">
            <v>0</v>
          </cell>
        </row>
        <row r="1065">
          <cell r="B1065" t="str">
            <v>    金融调控支出</v>
          </cell>
          <cell r="C1065">
            <v>0</v>
          </cell>
          <cell r="D1065">
            <v>0</v>
          </cell>
          <cell r="E1065">
            <v>0</v>
          </cell>
          <cell r="F1065">
            <v>0</v>
          </cell>
          <cell r="G1065">
            <v>0</v>
          </cell>
          <cell r="H1065">
            <v>0</v>
          </cell>
          <cell r="I1065">
            <v>0</v>
          </cell>
          <cell r="J1065">
            <v>0</v>
          </cell>
        </row>
        <row r="1066">
          <cell r="B1066" t="str">
            <v>      中央银行亏损补贴</v>
          </cell>
          <cell r="C1066">
            <v>0</v>
          </cell>
        </row>
        <row r="1067">
          <cell r="B1067" t="str">
            <v>      其他金融调控支出</v>
          </cell>
          <cell r="C1067">
            <v>0</v>
          </cell>
        </row>
        <row r="1068">
          <cell r="B1068" t="str">
            <v>    其他金融支出</v>
          </cell>
          <cell r="C1068">
            <v>0</v>
          </cell>
          <cell r="D1068">
            <v>5</v>
          </cell>
          <cell r="E1068">
            <v>0</v>
          </cell>
          <cell r="F1068">
            <v>0</v>
          </cell>
          <cell r="G1068">
            <v>0</v>
          </cell>
          <cell r="H1068">
            <v>0</v>
          </cell>
          <cell r="I1068">
            <v>0</v>
          </cell>
          <cell r="J1068">
            <v>0</v>
          </cell>
        </row>
        <row r="1069">
          <cell r="B1069" t="str">
            <v>      重点企业贷款贴息</v>
          </cell>
          <cell r="C1069">
            <v>0</v>
          </cell>
        </row>
        <row r="1070">
          <cell r="B1070" t="str">
            <v>      其他金融支出</v>
          </cell>
          <cell r="C1070">
            <v>0</v>
          </cell>
          <cell r="D1070">
            <v>5</v>
          </cell>
        </row>
        <row r="1071">
          <cell r="B1071" t="str">
            <v>援助其他地区支出</v>
          </cell>
          <cell r="C1071">
            <v>0</v>
          </cell>
          <cell r="D1071">
            <v>0</v>
          </cell>
          <cell r="E1071">
            <v>0</v>
          </cell>
          <cell r="F1071">
            <v>0</v>
          </cell>
          <cell r="G1071">
            <v>0</v>
          </cell>
          <cell r="H1071">
            <v>0</v>
          </cell>
          <cell r="I1071">
            <v>0</v>
          </cell>
          <cell r="J1071">
            <v>0</v>
          </cell>
        </row>
        <row r="1072">
          <cell r="B1072" t="str">
            <v>    一般公共服务1</v>
          </cell>
          <cell r="C1072">
            <v>0</v>
          </cell>
        </row>
        <row r="1073">
          <cell r="B1073" t="str">
            <v>    教育1</v>
          </cell>
          <cell r="C1073">
            <v>0</v>
          </cell>
        </row>
        <row r="1074">
          <cell r="B1074" t="str">
            <v>    文化旅游体育与传媒1</v>
          </cell>
          <cell r="C1074">
            <v>0</v>
          </cell>
        </row>
        <row r="1075">
          <cell r="B1075" t="str">
            <v>    卫生健康1</v>
          </cell>
          <cell r="C1075">
            <v>0</v>
          </cell>
        </row>
        <row r="1076">
          <cell r="B1076" t="str">
            <v>    节能环保1</v>
          </cell>
          <cell r="C1076">
            <v>0</v>
          </cell>
        </row>
        <row r="1077">
          <cell r="B1077" t="str">
            <v>    农业农村1</v>
          </cell>
          <cell r="C1077">
            <v>0</v>
          </cell>
        </row>
        <row r="1078">
          <cell r="B1078" t="str">
            <v>    交通运输1</v>
          </cell>
          <cell r="C1078">
            <v>0</v>
          </cell>
        </row>
        <row r="1079">
          <cell r="B1079" t="str">
            <v>    住房保障1</v>
          </cell>
          <cell r="C1079">
            <v>0</v>
          </cell>
        </row>
        <row r="1080">
          <cell r="B1080" t="str">
            <v>    其他支出1</v>
          </cell>
          <cell r="C1080">
            <v>0</v>
          </cell>
        </row>
        <row r="1081">
          <cell r="B1081" t="str">
            <v>自然资源海洋气象等支出</v>
          </cell>
          <cell r="C1081">
            <v>2267</v>
          </cell>
          <cell r="D1081">
            <v>7259</v>
          </cell>
          <cell r="E1081">
            <v>2013</v>
          </cell>
          <cell r="F1081">
            <v>0</v>
          </cell>
          <cell r="G1081">
            <v>254</v>
          </cell>
          <cell r="H1081">
            <v>0</v>
          </cell>
          <cell r="I1081">
            <v>0</v>
          </cell>
          <cell r="J1081">
            <v>0</v>
          </cell>
        </row>
        <row r="1082">
          <cell r="B1082" t="str">
            <v>    自然资源事务</v>
          </cell>
          <cell r="C1082">
            <v>2102</v>
          </cell>
          <cell r="D1082">
            <v>7122</v>
          </cell>
          <cell r="E1082">
            <v>1848</v>
          </cell>
          <cell r="F1082">
            <v>0</v>
          </cell>
          <cell r="G1082">
            <v>254</v>
          </cell>
          <cell r="H1082">
            <v>0</v>
          </cell>
          <cell r="I1082">
            <v>0</v>
          </cell>
          <cell r="J1082">
            <v>0</v>
          </cell>
        </row>
        <row r="1083">
          <cell r="B1083" t="str">
            <v>      行政运行</v>
          </cell>
          <cell r="C1083">
            <v>183</v>
          </cell>
          <cell r="D1083">
            <v>137</v>
          </cell>
          <cell r="E1083">
            <v>183</v>
          </cell>
        </row>
        <row r="1084">
          <cell r="B1084" t="str">
            <v>      一般行政管理事务</v>
          </cell>
          <cell r="C1084">
            <v>104</v>
          </cell>
          <cell r="D1084">
            <v>235</v>
          </cell>
          <cell r="E1084">
            <v>104</v>
          </cell>
        </row>
        <row r="1085">
          <cell r="B1085" t="str">
            <v>      机关服务</v>
          </cell>
          <cell r="C1085">
            <v>0</v>
          </cell>
          <cell r="D1085">
            <v>0</v>
          </cell>
          <cell r="E1085">
            <v>0</v>
          </cell>
        </row>
        <row r="1086">
          <cell r="B1086" t="str">
            <v>      自然资源规划及管理</v>
          </cell>
          <cell r="C1086">
            <v>227</v>
          </cell>
          <cell r="D1086">
            <v>505</v>
          </cell>
          <cell r="E1086">
            <v>227</v>
          </cell>
        </row>
        <row r="1087">
          <cell r="B1087" t="str">
            <v>      自然资源利用与保护</v>
          </cell>
          <cell r="C1087">
            <v>0</v>
          </cell>
          <cell r="D1087">
            <v>18</v>
          </cell>
          <cell r="E1087">
            <v>0</v>
          </cell>
        </row>
        <row r="1088">
          <cell r="B1088" t="str">
            <v>      自然资源社会公益服务</v>
          </cell>
          <cell r="C1088">
            <v>0</v>
          </cell>
          <cell r="D1088">
            <v>0</v>
          </cell>
          <cell r="E1088">
            <v>0</v>
          </cell>
        </row>
        <row r="1089">
          <cell r="B1089" t="str">
            <v>      自然资源行业业务管理</v>
          </cell>
          <cell r="C1089">
            <v>0</v>
          </cell>
          <cell r="D1089">
            <v>0</v>
          </cell>
          <cell r="E1089">
            <v>0</v>
          </cell>
        </row>
        <row r="1090">
          <cell r="B1090" t="str">
            <v>      自然资源调查与确权登记</v>
          </cell>
          <cell r="C1090">
            <v>358</v>
          </cell>
          <cell r="D1090">
            <v>931</v>
          </cell>
          <cell r="E1090">
            <v>358</v>
          </cell>
        </row>
        <row r="1091">
          <cell r="B1091" t="str">
            <v>      土地资源储备支出</v>
          </cell>
          <cell r="C1091">
            <v>0</v>
          </cell>
          <cell r="D1091">
            <v>0</v>
          </cell>
          <cell r="E1091">
            <v>0</v>
          </cell>
        </row>
        <row r="1092">
          <cell r="B1092" t="str">
            <v>      地质矿产资源与环境调查</v>
          </cell>
          <cell r="C1092">
            <v>182</v>
          </cell>
          <cell r="D1092">
            <v>0</v>
          </cell>
          <cell r="E1092">
            <v>0</v>
          </cell>
          <cell r="G1092">
            <v>182</v>
          </cell>
        </row>
        <row r="1093">
          <cell r="B1093" t="str">
            <v>      地质勘查与矿产资源管理</v>
          </cell>
          <cell r="C1093">
            <v>0</v>
          </cell>
          <cell r="D1093">
            <v>0</v>
          </cell>
        </row>
        <row r="1094">
          <cell r="B1094" t="str">
            <v>      地质转产项目财政贴息</v>
          </cell>
          <cell r="C1094">
            <v>0</v>
          </cell>
          <cell r="D1094">
            <v>0</v>
          </cell>
          <cell r="E1094">
            <v>0</v>
          </cell>
        </row>
        <row r="1095">
          <cell r="B1095" t="str">
            <v>      国外风险勘查</v>
          </cell>
          <cell r="C1095">
            <v>0</v>
          </cell>
          <cell r="D1095">
            <v>0</v>
          </cell>
          <cell r="E1095">
            <v>0</v>
          </cell>
        </row>
        <row r="1096">
          <cell r="B1096" t="str">
            <v>      地质勘查基金（周转金）支出</v>
          </cell>
          <cell r="C1096">
            <v>0</v>
          </cell>
          <cell r="D1096">
            <v>0</v>
          </cell>
          <cell r="E1096">
            <v>0</v>
          </cell>
        </row>
        <row r="1097">
          <cell r="B1097" t="str">
            <v>      海域与海岛管理</v>
          </cell>
          <cell r="C1097">
            <v>0</v>
          </cell>
          <cell r="D1097">
            <v>0</v>
          </cell>
          <cell r="E1097">
            <v>0</v>
          </cell>
        </row>
        <row r="1098">
          <cell r="B1098" t="str">
            <v>      自然资源国际合作与海洋权益维护</v>
          </cell>
          <cell r="C1098">
            <v>0</v>
          </cell>
          <cell r="D1098">
            <v>0</v>
          </cell>
          <cell r="E1098">
            <v>0</v>
          </cell>
        </row>
        <row r="1099">
          <cell r="B1099" t="str">
            <v>      自然资源卫星</v>
          </cell>
          <cell r="C1099">
            <v>0</v>
          </cell>
          <cell r="D1099">
            <v>0</v>
          </cell>
          <cell r="E1099">
            <v>0</v>
          </cell>
        </row>
        <row r="1100">
          <cell r="B1100" t="str">
            <v>      极地考察</v>
          </cell>
          <cell r="C1100">
            <v>0</v>
          </cell>
          <cell r="D1100">
            <v>0</v>
          </cell>
          <cell r="E1100">
            <v>0</v>
          </cell>
        </row>
        <row r="1101">
          <cell r="B1101" t="str">
            <v>      深海调查与资源开发</v>
          </cell>
          <cell r="C1101">
            <v>0</v>
          </cell>
          <cell r="D1101">
            <v>0</v>
          </cell>
          <cell r="E1101">
            <v>0</v>
          </cell>
        </row>
        <row r="1102">
          <cell r="B1102" t="str">
            <v>      海港航标维护</v>
          </cell>
          <cell r="C1102">
            <v>0</v>
          </cell>
          <cell r="D1102">
            <v>0</v>
          </cell>
          <cell r="E1102">
            <v>0</v>
          </cell>
        </row>
        <row r="1103">
          <cell r="B1103" t="str">
            <v>      海水淡化</v>
          </cell>
          <cell r="C1103">
            <v>0</v>
          </cell>
          <cell r="D1103">
            <v>0</v>
          </cell>
          <cell r="E1103">
            <v>0</v>
          </cell>
        </row>
        <row r="1104">
          <cell r="B1104" t="str">
            <v>      无居民海岛使用金支出</v>
          </cell>
          <cell r="C1104">
            <v>0</v>
          </cell>
          <cell r="D1104">
            <v>0</v>
          </cell>
          <cell r="E1104">
            <v>0</v>
          </cell>
        </row>
        <row r="1105">
          <cell r="B1105" t="str">
            <v>      海洋战略规划与预警监测</v>
          </cell>
          <cell r="C1105">
            <v>0</v>
          </cell>
          <cell r="D1105">
            <v>0</v>
          </cell>
          <cell r="E1105">
            <v>0</v>
          </cell>
        </row>
        <row r="1106">
          <cell r="B1106" t="str">
            <v>      基础测绘与地理信息监管</v>
          </cell>
          <cell r="C1106">
            <v>0</v>
          </cell>
          <cell r="D1106">
            <v>0</v>
          </cell>
          <cell r="E1106">
            <v>0</v>
          </cell>
        </row>
        <row r="1107">
          <cell r="B1107" t="str">
            <v>      事业运行</v>
          </cell>
          <cell r="C1107">
            <v>976</v>
          </cell>
          <cell r="D1107">
            <v>922</v>
          </cell>
          <cell r="E1107">
            <v>976</v>
          </cell>
        </row>
        <row r="1108">
          <cell r="B1108" t="str">
            <v>      其他自然资源事务支出</v>
          </cell>
          <cell r="C1108">
            <v>72</v>
          </cell>
          <cell r="D1108">
            <v>4374</v>
          </cell>
          <cell r="E1108">
            <v>0</v>
          </cell>
          <cell r="G1108">
            <v>72</v>
          </cell>
        </row>
        <row r="1109">
          <cell r="B1109" t="str">
            <v>    气象事务</v>
          </cell>
          <cell r="C1109">
            <v>165</v>
          </cell>
          <cell r="D1109">
            <v>137</v>
          </cell>
          <cell r="E1109">
            <v>165</v>
          </cell>
          <cell r="F1109">
            <v>0</v>
          </cell>
          <cell r="G1109">
            <v>0</v>
          </cell>
          <cell r="H1109">
            <v>0</v>
          </cell>
          <cell r="I1109">
            <v>0</v>
          </cell>
          <cell r="J1109">
            <v>0</v>
          </cell>
        </row>
        <row r="1110">
          <cell r="B1110" t="str">
            <v>      行政运行</v>
          </cell>
          <cell r="C1110">
            <v>0</v>
          </cell>
          <cell r="D1110">
            <v>0</v>
          </cell>
        </row>
        <row r="1111">
          <cell r="B1111" t="str">
            <v>      一般行政管理事务</v>
          </cell>
          <cell r="C1111">
            <v>0</v>
          </cell>
          <cell r="D1111">
            <v>0</v>
          </cell>
        </row>
        <row r="1112">
          <cell r="B1112" t="str">
            <v>      机关服务</v>
          </cell>
          <cell r="C1112">
            <v>0</v>
          </cell>
          <cell r="D1112">
            <v>0</v>
          </cell>
        </row>
        <row r="1113">
          <cell r="B1113" t="str">
            <v>      气象事业机构</v>
          </cell>
          <cell r="C1113">
            <v>0</v>
          </cell>
          <cell r="D1113">
            <v>0</v>
          </cell>
        </row>
        <row r="1114">
          <cell r="B1114" t="str">
            <v>      气象探测</v>
          </cell>
          <cell r="C1114">
            <v>0</v>
          </cell>
          <cell r="D1114">
            <v>0</v>
          </cell>
        </row>
        <row r="1115">
          <cell r="B1115" t="str">
            <v>      气象信息传输及管理</v>
          </cell>
          <cell r="C1115">
            <v>0</v>
          </cell>
          <cell r="D1115">
            <v>0</v>
          </cell>
        </row>
        <row r="1116">
          <cell r="B1116" t="str">
            <v>      气象预报预测</v>
          </cell>
          <cell r="C1116">
            <v>0</v>
          </cell>
          <cell r="D1116">
            <v>0</v>
          </cell>
        </row>
        <row r="1117">
          <cell r="B1117" t="str">
            <v>      气象服务</v>
          </cell>
          <cell r="C1117">
            <v>0</v>
          </cell>
          <cell r="D1117">
            <v>39</v>
          </cell>
        </row>
        <row r="1118">
          <cell r="B1118" t="str">
            <v>      气象装备保障维护</v>
          </cell>
          <cell r="C1118">
            <v>0</v>
          </cell>
          <cell r="D1118">
            <v>0</v>
          </cell>
        </row>
        <row r="1119">
          <cell r="B1119" t="str">
            <v>      气象基础设施建设与维修</v>
          </cell>
          <cell r="C1119">
            <v>0</v>
          </cell>
          <cell r="D1119">
            <v>0</v>
          </cell>
        </row>
        <row r="1120">
          <cell r="B1120" t="str">
            <v>      气象卫星</v>
          </cell>
          <cell r="C1120">
            <v>0</v>
          </cell>
          <cell r="D1120">
            <v>0</v>
          </cell>
        </row>
        <row r="1121">
          <cell r="B1121" t="str">
            <v>      气象法规与标准</v>
          </cell>
          <cell r="C1121">
            <v>0</v>
          </cell>
          <cell r="D1121">
            <v>0</v>
          </cell>
        </row>
        <row r="1122">
          <cell r="B1122" t="str">
            <v>      气象资金审计稽查</v>
          </cell>
          <cell r="C1122">
            <v>0</v>
          </cell>
          <cell r="D1122">
            <v>0</v>
          </cell>
        </row>
        <row r="1123">
          <cell r="B1123" t="str">
            <v>      其他气象事务支出</v>
          </cell>
          <cell r="C1123">
            <v>165</v>
          </cell>
          <cell r="D1123">
            <v>98</v>
          </cell>
          <cell r="E1123">
            <v>165</v>
          </cell>
        </row>
        <row r="1124">
          <cell r="B1124" t="str">
            <v>    其他自然资源海洋气象等支出</v>
          </cell>
          <cell r="C1124">
            <v>0</v>
          </cell>
        </row>
        <row r="1125">
          <cell r="B1125" t="str">
            <v>住房保障支出</v>
          </cell>
          <cell r="C1125">
            <v>7580</v>
          </cell>
          <cell r="D1125">
            <v>6544</v>
          </cell>
          <cell r="E1125">
            <v>7567</v>
          </cell>
          <cell r="F1125">
            <v>0</v>
          </cell>
          <cell r="G1125">
            <v>13</v>
          </cell>
          <cell r="H1125">
            <v>0</v>
          </cell>
          <cell r="I1125">
            <v>0</v>
          </cell>
          <cell r="J1125">
            <v>0</v>
          </cell>
        </row>
        <row r="1126">
          <cell r="B1126" t="str">
            <v>    保障性安居工程支出</v>
          </cell>
          <cell r="C1126">
            <v>228</v>
          </cell>
          <cell r="D1126">
            <v>529</v>
          </cell>
          <cell r="E1126">
            <v>215</v>
          </cell>
          <cell r="F1126">
            <v>0</v>
          </cell>
          <cell r="G1126">
            <v>13</v>
          </cell>
          <cell r="H1126">
            <v>0</v>
          </cell>
          <cell r="I1126">
            <v>0</v>
          </cell>
          <cell r="J1126">
            <v>0</v>
          </cell>
        </row>
        <row r="1127">
          <cell r="B1127" t="str">
            <v>      廉租住房</v>
          </cell>
          <cell r="C1127">
            <v>0</v>
          </cell>
          <cell r="D1127">
            <v>0</v>
          </cell>
        </row>
        <row r="1128">
          <cell r="B1128" t="str">
            <v>      沉陷区治理</v>
          </cell>
          <cell r="C1128">
            <v>0</v>
          </cell>
          <cell r="D1128">
            <v>0</v>
          </cell>
        </row>
        <row r="1129">
          <cell r="B1129" t="str">
            <v>      棚户区改造</v>
          </cell>
          <cell r="C1129">
            <v>0</v>
          </cell>
          <cell r="D1129">
            <v>0</v>
          </cell>
        </row>
        <row r="1130">
          <cell r="B1130" t="str">
            <v>      少数民族地区游牧民定居工程</v>
          </cell>
          <cell r="C1130">
            <v>0</v>
          </cell>
          <cell r="D1130">
            <v>0</v>
          </cell>
        </row>
        <row r="1131">
          <cell r="B1131" t="str">
            <v>      农村危房改造</v>
          </cell>
          <cell r="C1131">
            <v>10</v>
          </cell>
          <cell r="D1131">
            <v>118</v>
          </cell>
          <cell r="G1131">
            <v>10</v>
          </cell>
        </row>
        <row r="1132">
          <cell r="B1132" t="str">
            <v>      公共租赁住房</v>
          </cell>
          <cell r="C1132">
            <v>0</v>
          </cell>
          <cell r="D1132">
            <v>3</v>
          </cell>
        </row>
        <row r="1133">
          <cell r="B1133" t="str">
            <v>      保障性住房租金补贴</v>
          </cell>
          <cell r="C1133">
            <v>3</v>
          </cell>
          <cell r="D1133">
            <v>17</v>
          </cell>
          <cell r="G1133">
            <v>3</v>
          </cell>
        </row>
        <row r="1134">
          <cell r="B1134" t="str">
            <v>      老旧小区改造</v>
          </cell>
          <cell r="C1134">
            <v>0</v>
          </cell>
          <cell r="D1134">
            <v>391</v>
          </cell>
        </row>
        <row r="1135">
          <cell r="B1135" t="str">
            <v>      住房租赁市场发展</v>
          </cell>
          <cell r="C1135">
            <v>0</v>
          </cell>
          <cell r="D1135">
            <v>0</v>
          </cell>
        </row>
        <row r="1136">
          <cell r="B1136" t="str">
            <v>      保障性租赁住房</v>
          </cell>
          <cell r="C1136">
            <v>0</v>
          </cell>
          <cell r="D1136">
            <v>0</v>
          </cell>
        </row>
        <row r="1137">
          <cell r="B1137" t="str">
            <v>      其他保障性安居工程支出</v>
          </cell>
          <cell r="C1137">
            <v>215</v>
          </cell>
          <cell r="E1137">
            <v>215</v>
          </cell>
        </row>
        <row r="1138">
          <cell r="B1138" t="str">
            <v>    住房改革支出</v>
          </cell>
          <cell r="C1138">
            <v>7352</v>
          </cell>
          <cell r="D1138">
            <v>5990</v>
          </cell>
          <cell r="E1138">
            <v>7352</v>
          </cell>
          <cell r="F1138">
            <v>0</v>
          </cell>
          <cell r="G1138">
            <v>0</v>
          </cell>
          <cell r="H1138">
            <v>0</v>
          </cell>
          <cell r="I1138">
            <v>0</v>
          </cell>
          <cell r="J1138">
            <v>0</v>
          </cell>
        </row>
        <row r="1139">
          <cell r="B1139" t="str">
            <v>      住房公积金</v>
          </cell>
          <cell r="C1139">
            <v>7352</v>
          </cell>
          <cell r="D1139">
            <v>5990</v>
          </cell>
          <cell r="E1139">
            <v>7352</v>
          </cell>
        </row>
        <row r="1140">
          <cell r="B1140" t="str">
            <v>      提租补贴</v>
          </cell>
          <cell r="C1140">
            <v>0</v>
          </cell>
        </row>
        <row r="1141">
          <cell r="B1141" t="str">
            <v>      购房补贴</v>
          </cell>
          <cell r="C1141">
            <v>0</v>
          </cell>
        </row>
        <row r="1142">
          <cell r="B1142" t="str">
            <v>    城乡社区住宅</v>
          </cell>
          <cell r="C1142">
            <v>0</v>
          </cell>
          <cell r="D1142">
            <v>25</v>
          </cell>
          <cell r="E1142">
            <v>0</v>
          </cell>
          <cell r="F1142">
            <v>0</v>
          </cell>
          <cell r="G1142">
            <v>0</v>
          </cell>
          <cell r="H1142">
            <v>0</v>
          </cell>
          <cell r="I1142">
            <v>0</v>
          </cell>
          <cell r="J1142">
            <v>0</v>
          </cell>
        </row>
        <row r="1143">
          <cell r="B1143" t="str">
            <v>      公有住房建设和维修改造支出</v>
          </cell>
          <cell r="C1143">
            <v>0</v>
          </cell>
        </row>
        <row r="1144">
          <cell r="B1144" t="str">
            <v>      住房公积金管理</v>
          </cell>
          <cell r="C1144">
            <v>0</v>
          </cell>
        </row>
        <row r="1145">
          <cell r="B1145" t="str">
            <v>      其他城乡社区住宅支出</v>
          </cell>
          <cell r="C1145">
            <v>0</v>
          </cell>
          <cell r="D1145">
            <v>25</v>
          </cell>
        </row>
        <row r="1146">
          <cell r="B1146" t="str">
            <v>粮油物资储备支出</v>
          </cell>
          <cell r="C1146">
            <v>793</v>
          </cell>
          <cell r="D1146">
            <v>3936</v>
          </cell>
          <cell r="E1146">
            <v>791</v>
          </cell>
          <cell r="F1146">
            <v>0</v>
          </cell>
          <cell r="G1146">
            <v>2</v>
          </cell>
          <cell r="H1146">
            <v>0</v>
          </cell>
          <cell r="I1146">
            <v>0</v>
          </cell>
          <cell r="J1146">
            <v>0</v>
          </cell>
        </row>
        <row r="1147">
          <cell r="B1147" t="str">
            <v>    粮油物资事务</v>
          </cell>
          <cell r="C1147">
            <v>599</v>
          </cell>
          <cell r="D1147">
            <v>3106</v>
          </cell>
          <cell r="E1147">
            <v>599</v>
          </cell>
          <cell r="F1147">
            <v>0</v>
          </cell>
          <cell r="G1147">
            <v>0</v>
          </cell>
          <cell r="H1147">
            <v>0</v>
          </cell>
          <cell r="I1147">
            <v>0</v>
          </cell>
          <cell r="J1147">
            <v>0</v>
          </cell>
        </row>
        <row r="1148">
          <cell r="B1148" t="str">
            <v>      行政运行</v>
          </cell>
          <cell r="C1148">
            <v>0</v>
          </cell>
          <cell r="D1148">
            <v>0</v>
          </cell>
          <cell r="E1148">
            <v>0</v>
          </cell>
        </row>
        <row r="1149">
          <cell r="B1149" t="str">
            <v>      一般行政管理事务</v>
          </cell>
          <cell r="C1149">
            <v>0</v>
          </cell>
          <cell r="D1149">
            <v>0</v>
          </cell>
          <cell r="E1149">
            <v>0</v>
          </cell>
        </row>
        <row r="1150">
          <cell r="B1150" t="str">
            <v>      机关服务</v>
          </cell>
          <cell r="C1150">
            <v>0</v>
          </cell>
          <cell r="D1150">
            <v>0</v>
          </cell>
          <cell r="E1150">
            <v>0</v>
          </cell>
        </row>
        <row r="1151">
          <cell r="B1151" t="str">
            <v>      财务与审计支出</v>
          </cell>
          <cell r="C1151">
            <v>0</v>
          </cell>
          <cell r="D1151">
            <v>0</v>
          </cell>
          <cell r="E1151">
            <v>0</v>
          </cell>
        </row>
        <row r="1152">
          <cell r="B1152" t="str">
            <v>      信息统计</v>
          </cell>
          <cell r="C1152">
            <v>0</v>
          </cell>
          <cell r="D1152">
            <v>0</v>
          </cell>
          <cell r="E1152">
            <v>0</v>
          </cell>
        </row>
        <row r="1153">
          <cell r="B1153" t="str">
            <v>      专项业务活动</v>
          </cell>
          <cell r="C1153">
            <v>0</v>
          </cell>
          <cell r="D1153">
            <v>0</v>
          </cell>
          <cell r="E1153">
            <v>0</v>
          </cell>
        </row>
        <row r="1154">
          <cell r="B1154" t="str">
            <v>      国家粮油差价补贴</v>
          </cell>
          <cell r="C1154">
            <v>0</v>
          </cell>
          <cell r="D1154">
            <v>0</v>
          </cell>
          <cell r="E1154">
            <v>0</v>
          </cell>
        </row>
        <row r="1155">
          <cell r="B1155" t="str">
            <v>      粮食财务挂账利息补贴</v>
          </cell>
          <cell r="C1155">
            <v>435</v>
          </cell>
          <cell r="D1155">
            <v>2935</v>
          </cell>
          <cell r="E1155">
            <v>435</v>
          </cell>
        </row>
        <row r="1156">
          <cell r="B1156" t="str">
            <v>      粮食财务挂账消化款</v>
          </cell>
          <cell r="C1156">
            <v>0</v>
          </cell>
          <cell r="D1156">
            <v>0</v>
          </cell>
          <cell r="E1156">
            <v>0</v>
          </cell>
        </row>
        <row r="1157">
          <cell r="B1157" t="str">
            <v>      处理陈化粮补贴</v>
          </cell>
          <cell r="C1157">
            <v>0</v>
          </cell>
          <cell r="D1157">
            <v>0</v>
          </cell>
          <cell r="E1157">
            <v>0</v>
          </cell>
        </row>
        <row r="1158">
          <cell r="B1158" t="str">
            <v>      粮食风险基金</v>
          </cell>
          <cell r="C1158">
            <v>0</v>
          </cell>
          <cell r="D1158">
            <v>0</v>
          </cell>
          <cell r="E1158">
            <v>0</v>
          </cell>
        </row>
        <row r="1159">
          <cell r="B1159" t="str">
            <v>      粮油市场调控专项资金</v>
          </cell>
          <cell r="C1159">
            <v>0</v>
          </cell>
          <cell r="D1159">
            <v>0</v>
          </cell>
          <cell r="E1159">
            <v>0</v>
          </cell>
        </row>
        <row r="1160">
          <cell r="B1160" t="str">
            <v>      设施建设</v>
          </cell>
          <cell r="C1160">
            <v>0</v>
          </cell>
          <cell r="D1160">
            <v>0</v>
          </cell>
          <cell r="E1160">
            <v>0</v>
          </cell>
        </row>
        <row r="1161">
          <cell r="B1161" t="str">
            <v>      设施安全</v>
          </cell>
          <cell r="C1161">
            <v>0</v>
          </cell>
          <cell r="D1161">
            <v>0</v>
          </cell>
          <cell r="E1161">
            <v>0</v>
          </cell>
        </row>
        <row r="1162">
          <cell r="B1162" t="str">
            <v>      物资保管保养</v>
          </cell>
          <cell r="C1162">
            <v>32</v>
          </cell>
          <cell r="D1162">
            <v>34</v>
          </cell>
          <cell r="E1162">
            <v>32</v>
          </cell>
        </row>
        <row r="1163">
          <cell r="B1163" t="str">
            <v>      事业运行</v>
          </cell>
          <cell r="C1163">
            <v>0</v>
          </cell>
          <cell r="D1163">
            <v>0</v>
          </cell>
          <cell r="E1163">
            <v>0</v>
          </cell>
        </row>
        <row r="1164">
          <cell r="B1164" t="str">
            <v>      其他粮油物资事务支出</v>
          </cell>
          <cell r="C1164">
            <v>132</v>
          </cell>
          <cell r="D1164">
            <v>137</v>
          </cell>
          <cell r="E1164">
            <v>132</v>
          </cell>
        </row>
        <row r="1165">
          <cell r="B1165" t="str">
            <v>    能源储备</v>
          </cell>
          <cell r="C1165">
            <v>0</v>
          </cell>
          <cell r="D1165">
            <v>0</v>
          </cell>
          <cell r="E1165">
            <v>0</v>
          </cell>
          <cell r="F1165">
            <v>0</v>
          </cell>
          <cell r="G1165">
            <v>0</v>
          </cell>
          <cell r="H1165">
            <v>0</v>
          </cell>
          <cell r="I1165">
            <v>0</v>
          </cell>
          <cell r="J1165">
            <v>0</v>
          </cell>
        </row>
        <row r="1166">
          <cell r="B1166" t="str">
            <v>      石油储备</v>
          </cell>
          <cell r="C1166">
            <v>0</v>
          </cell>
        </row>
        <row r="1167">
          <cell r="B1167" t="str">
            <v>      天然铀能源储备</v>
          </cell>
          <cell r="C1167">
            <v>0</v>
          </cell>
        </row>
        <row r="1168">
          <cell r="B1168" t="str">
            <v>      煤炭储备</v>
          </cell>
          <cell r="C1168">
            <v>0</v>
          </cell>
        </row>
        <row r="1169">
          <cell r="B1169" t="str">
            <v>      成品油储备</v>
          </cell>
          <cell r="C1169">
            <v>0</v>
          </cell>
        </row>
        <row r="1170">
          <cell r="B1170" t="str">
            <v>      其他能源储备支出</v>
          </cell>
          <cell r="C1170">
            <v>0</v>
          </cell>
        </row>
        <row r="1171">
          <cell r="B1171" t="str">
            <v>    粮油储备</v>
          </cell>
          <cell r="C1171">
            <v>180</v>
          </cell>
          <cell r="D1171">
            <v>822</v>
          </cell>
          <cell r="E1171">
            <v>180</v>
          </cell>
          <cell r="F1171">
            <v>0</v>
          </cell>
          <cell r="G1171">
            <v>0</v>
          </cell>
          <cell r="H1171">
            <v>0</v>
          </cell>
          <cell r="I1171">
            <v>0</v>
          </cell>
          <cell r="J1171">
            <v>0</v>
          </cell>
        </row>
        <row r="1172">
          <cell r="B1172" t="str">
            <v>      储备粮油补贴</v>
          </cell>
          <cell r="C1172">
            <v>180</v>
          </cell>
          <cell r="D1172">
            <v>184</v>
          </cell>
          <cell r="E1172">
            <v>180</v>
          </cell>
        </row>
        <row r="1173">
          <cell r="B1173" t="str">
            <v>      储备粮油差价补贴</v>
          </cell>
          <cell r="C1173">
            <v>0</v>
          </cell>
          <cell r="D1173">
            <v>0</v>
          </cell>
        </row>
        <row r="1174">
          <cell r="B1174" t="str">
            <v>      储备粮（油）库建设</v>
          </cell>
          <cell r="C1174">
            <v>0</v>
          </cell>
          <cell r="D1174">
            <v>638</v>
          </cell>
        </row>
        <row r="1175">
          <cell r="B1175" t="str">
            <v>      最低收购价政策支出</v>
          </cell>
          <cell r="C1175">
            <v>0</v>
          </cell>
        </row>
        <row r="1176">
          <cell r="B1176" t="str">
            <v>      其他粮油储备支出</v>
          </cell>
          <cell r="C1176">
            <v>0</v>
          </cell>
        </row>
        <row r="1177">
          <cell r="B1177" t="str">
            <v>    重要商品储备</v>
          </cell>
          <cell r="C1177">
            <v>14</v>
          </cell>
          <cell r="D1177">
            <v>8</v>
          </cell>
          <cell r="E1177">
            <v>12</v>
          </cell>
          <cell r="F1177">
            <v>0</v>
          </cell>
          <cell r="G1177">
            <v>2</v>
          </cell>
          <cell r="H1177">
            <v>0</v>
          </cell>
          <cell r="I1177">
            <v>0</v>
          </cell>
          <cell r="J1177">
            <v>0</v>
          </cell>
        </row>
        <row r="1178">
          <cell r="B1178" t="str">
            <v>      棉花储备</v>
          </cell>
          <cell r="C1178">
            <v>0</v>
          </cell>
        </row>
        <row r="1179">
          <cell r="B1179" t="str">
            <v>      食糖储备</v>
          </cell>
          <cell r="C1179">
            <v>0</v>
          </cell>
        </row>
        <row r="1180">
          <cell r="B1180" t="str">
            <v>      肉类储备</v>
          </cell>
          <cell r="C1180">
            <v>0</v>
          </cell>
        </row>
        <row r="1181">
          <cell r="B1181" t="str">
            <v>      化肥储备</v>
          </cell>
          <cell r="C1181">
            <v>0</v>
          </cell>
        </row>
        <row r="1182">
          <cell r="B1182" t="str">
            <v>      农药储备</v>
          </cell>
          <cell r="C1182">
            <v>0</v>
          </cell>
        </row>
        <row r="1183">
          <cell r="B1183" t="str">
            <v>      边销茶储备</v>
          </cell>
          <cell r="C1183">
            <v>0</v>
          </cell>
        </row>
        <row r="1184">
          <cell r="B1184" t="str">
            <v>      羊毛储备</v>
          </cell>
          <cell r="C1184">
            <v>0</v>
          </cell>
        </row>
        <row r="1185">
          <cell r="B1185" t="str">
            <v>      医药储备</v>
          </cell>
          <cell r="C1185">
            <v>0</v>
          </cell>
        </row>
        <row r="1186">
          <cell r="B1186" t="str">
            <v>      食盐储备</v>
          </cell>
          <cell r="C1186">
            <v>0</v>
          </cell>
        </row>
        <row r="1187">
          <cell r="B1187" t="str">
            <v>      战略物资储备</v>
          </cell>
          <cell r="C1187">
            <v>0</v>
          </cell>
        </row>
        <row r="1188">
          <cell r="B1188" t="str">
            <v>      应急物资储备</v>
          </cell>
          <cell r="C1188">
            <v>14</v>
          </cell>
          <cell r="D1188">
            <v>8</v>
          </cell>
          <cell r="E1188">
            <v>12</v>
          </cell>
          <cell r="G1188">
            <v>2</v>
          </cell>
        </row>
        <row r="1189">
          <cell r="B1189" t="str">
            <v>      其他重要商品储备支出</v>
          </cell>
          <cell r="C1189">
            <v>0</v>
          </cell>
        </row>
        <row r="1190">
          <cell r="B1190" t="str">
            <v>灾害防治及应急管理支出</v>
          </cell>
          <cell r="C1190">
            <v>925</v>
          </cell>
          <cell r="D1190">
            <v>1836</v>
          </cell>
          <cell r="E1190">
            <v>832</v>
          </cell>
          <cell r="F1190">
            <v>79</v>
          </cell>
          <cell r="G1190">
            <v>14</v>
          </cell>
          <cell r="H1190">
            <v>0</v>
          </cell>
          <cell r="I1190">
            <v>0</v>
          </cell>
          <cell r="J1190">
            <v>0</v>
          </cell>
        </row>
        <row r="1191">
          <cell r="B1191" t="str">
            <v>    应急管理事务</v>
          </cell>
          <cell r="C1191">
            <v>377</v>
          </cell>
          <cell r="D1191">
            <v>355</v>
          </cell>
          <cell r="E1191">
            <v>363</v>
          </cell>
          <cell r="F1191">
            <v>0</v>
          </cell>
          <cell r="G1191">
            <v>14</v>
          </cell>
          <cell r="H1191">
            <v>0</v>
          </cell>
          <cell r="I1191">
            <v>0</v>
          </cell>
          <cell r="J1191">
            <v>0</v>
          </cell>
        </row>
        <row r="1192">
          <cell r="B1192" t="str">
            <v>      行政运行</v>
          </cell>
          <cell r="C1192">
            <v>131</v>
          </cell>
          <cell r="D1192">
            <v>90</v>
          </cell>
          <cell r="E1192">
            <v>131</v>
          </cell>
        </row>
        <row r="1193">
          <cell r="B1193" t="str">
            <v>      一般行政管理事务</v>
          </cell>
          <cell r="C1193">
            <v>232</v>
          </cell>
          <cell r="D1193">
            <v>5</v>
          </cell>
          <cell r="E1193">
            <v>232</v>
          </cell>
        </row>
        <row r="1194">
          <cell r="B1194" t="str">
            <v>      机关服务</v>
          </cell>
          <cell r="C1194">
            <v>0</v>
          </cell>
          <cell r="D1194">
            <v>0</v>
          </cell>
          <cell r="E1194">
            <v>0</v>
          </cell>
        </row>
        <row r="1195">
          <cell r="B1195" t="str">
            <v>      灾害风险防治</v>
          </cell>
          <cell r="C1195">
            <v>0</v>
          </cell>
          <cell r="D1195">
            <v>25</v>
          </cell>
          <cell r="E1195">
            <v>0</v>
          </cell>
        </row>
        <row r="1196">
          <cell r="B1196" t="str">
            <v>      国务院安委会专项</v>
          </cell>
          <cell r="C1196">
            <v>0</v>
          </cell>
          <cell r="D1196">
            <v>0</v>
          </cell>
          <cell r="E1196">
            <v>0</v>
          </cell>
        </row>
        <row r="1197">
          <cell r="B1197" t="str">
            <v>      安全监管</v>
          </cell>
          <cell r="C1197">
            <v>0</v>
          </cell>
          <cell r="D1197">
            <v>20</v>
          </cell>
          <cell r="E1197">
            <v>0</v>
          </cell>
        </row>
        <row r="1198">
          <cell r="B1198" t="str">
            <v>      应急救援</v>
          </cell>
          <cell r="C1198">
            <v>0</v>
          </cell>
          <cell r="D1198">
            <v>0</v>
          </cell>
          <cell r="E1198">
            <v>0</v>
          </cell>
        </row>
        <row r="1199">
          <cell r="B1199" t="str">
            <v>      应急管理</v>
          </cell>
          <cell r="C1199">
            <v>0</v>
          </cell>
          <cell r="D1199">
            <v>0</v>
          </cell>
          <cell r="E1199">
            <v>0</v>
          </cell>
        </row>
        <row r="1200">
          <cell r="B1200" t="str">
            <v>      事业运行</v>
          </cell>
          <cell r="C1200">
            <v>0</v>
          </cell>
          <cell r="D1200">
            <v>200</v>
          </cell>
          <cell r="E1200">
            <v>0</v>
          </cell>
        </row>
        <row r="1201">
          <cell r="B1201" t="str">
            <v>      其他应急管理支出</v>
          </cell>
          <cell r="C1201">
            <v>14</v>
          </cell>
          <cell r="D1201">
            <v>15</v>
          </cell>
          <cell r="E1201">
            <v>0</v>
          </cell>
          <cell r="G1201">
            <v>14</v>
          </cell>
        </row>
        <row r="1202">
          <cell r="B1202" t="str">
            <v>    消防救援事务</v>
          </cell>
          <cell r="C1202">
            <v>340</v>
          </cell>
          <cell r="D1202">
            <v>308</v>
          </cell>
          <cell r="E1202">
            <v>340</v>
          </cell>
          <cell r="F1202">
            <v>0</v>
          </cell>
          <cell r="G1202">
            <v>0</v>
          </cell>
          <cell r="H1202">
            <v>0</v>
          </cell>
          <cell r="I1202">
            <v>0</v>
          </cell>
          <cell r="J1202">
            <v>0</v>
          </cell>
        </row>
        <row r="1203">
          <cell r="B1203" t="str">
            <v>      行政运行</v>
          </cell>
          <cell r="C1203">
            <v>86</v>
          </cell>
          <cell r="E1203">
            <v>86</v>
          </cell>
        </row>
        <row r="1204">
          <cell r="B1204" t="str">
            <v>      一般行政管理事务</v>
          </cell>
          <cell r="C1204">
            <v>0</v>
          </cell>
          <cell r="E1204">
            <v>0</v>
          </cell>
        </row>
        <row r="1205">
          <cell r="B1205" t="str">
            <v>      机关服务</v>
          </cell>
          <cell r="C1205">
            <v>0</v>
          </cell>
          <cell r="E1205">
            <v>0</v>
          </cell>
        </row>
        <row r="1206">
          <cell r="B1206" t="str">
            <v>      消防应急救援</v>
          </cell>
          <cell r="C1206">
            <v>254</v>
          </cell>
          <cell r="D1206">
            <v>308</v>
          </cell>
          <cell r="E1206">
            <v>254</v>
          </cell>
        </row>
        <row r="1207">
          <cell r="B1207" t="str">
            <v>      事业运行</v>
          </cell>
          <cell r="C1207">
            <v>0</v>
          </cell>
          <cell r="E1207">
            <v>0</v>
          </cell>
        </row>
        <row r="1208">
          <cell r="B1208" t="str">
            <v>      其他消防救援事务支出</v>
          </cell>
          <cell r="C1208">
            <v>0</v>
          </cell>
          <cell r="E1208">
            <v>0</v>
          </cell>
        </row>
        <row r="1209">
          <cell r="B1209" t="str">
            <v>    矿山安全</v>
          </cell>
          <cell r="C1209">
            <v>0</v>
          </cell>
          <cell r="D1209">
            <v>0</v>
          </cell>
          <cell r="E1209">
            <v>0</v>
          </cell>
          <cell r="F1209">
            <v>0</v>
          </cell>
          <cell r="G1209">
            <v>0</v>
          </cell>
          <cell r="H1209">
            <v>0</v>
          </cell>
          <cell r="I1209">
            <v>0</v>
          </cell>
          <cell r="J1209">
            <v>0</v>
          </cell>
        </row>
        <row r="1210">
          <cell r="B1210" t="str">
            <v>      行政运行</v>
          </cell>
          <cell r="C1210">
            <v>0</v>
          </cell>
        </row>
        <row r="1211">
          <cell r="B1211" t="str">
            <v>      一般行政管理事务</v>
          </cell>
          <cell r="C1211">
            <v>0</v>
          </cell>
        </row>
        <row r="1212">
          <cell r="B1212" t="str">
            <v>      机关服务</v>
          </cell>
          <cell r="C1212">
            <v>0</v>
          </cell>
        </row>
        <row r="1213">
          <cell r="B1213" t="str">
            <v>      矿山安全监察事务</v>
          </cell>
          <cell r="C1213">
            <v>0</v>
          </cell>
        </row>
        <row r="1214">
          <cell r="B1214" t="str">
            <v>      矿山应急救援事务</v>
          </cell>
          <cell r="C1214">
            <v>0</v>
          </cell>
        </row>
        <row r="1215">
          <cell r="B1215" t="str">
            <v>      事业运行</v>
          </cell>
          <cell r="C1215">
            <v>0</v>
          </cell>
        </row>
        <row r="1216">
          <cell r="B1216" t="str">
            <v>      其他矿山安全支出</v>
          </cell>
          <cell r="C1216">
            <v>0</v>
          </cell>
        </row>
        <row r="1217">
          <cell r="B1217" t="str">
            <v>    地震事务</v>
          </cell>
          <cell r="C1217">
            <v>129</v>
          </cell>
          <cell r="D1217">
            <v>130</v>
          </cell>
          <cell r="E1217">
            <v>129</v>
          </cell>
          <cell r="F1217">
            <v>0</v>
          </cell>
          <cell r="G1217">
            <v>0</v>
          </cell>
          <cell r="H1217">
            <v>0</v>
          </cell>
          <cell r="I1217">
            <v>0</v>
          </cell>
          <cell r="J1217">
            <v>0</v>
          </cell>
        </row>
        <row r="1218">
          <cell r="B1218" t="str">
            <v>      行政运行</v>
          </cell>
          <cell r="C1218">
            <v>112</v>
          </cell>
          <cell r="D1218">
            <v>121</v>
          </cell>
          <cell r="E1218">
            <v>112</v>
          </cell>
        </row>
        <row r="1219">
          <cell r="B1219" t="str">
            <v>      一般行政管理事务</v>
          </cell>
          <cell r="C1219">
            <v>8</v>
          </cell>
          <cell r="D1219">
            <v>9</v>
          </cell>
          <cell r="E1219">
            <v>8</v>
          </cell>
        </row>
        <row r="1220">
          <cell r="B1220" t="str">
            <v>      机关服务</v>
          </cell>
          <cell r="C1220">
            <v>0</v>
          </cell>
          <cell r="E1220">
            <v>0</v>
          </cell>
        </row>
        <row r="1221">
          <cell r="B1221" t="str">
            <v>      地震监测</v>
          </cell>
          <cell r="C1221">
            <v>0</v>
          </cell>
          <cell r="E1221">
            <v>0</v>
          </cell>
        </row>
        <row r="1222">
          <cell r="B1222" t="str">
            <v>      地震预测预报</v>
          </cell>
          <cell r="C1222">
            <v>9</v>
          </cell>
          <cell r="E1222">
            <v>9</v>
          </cell>
        </row>
        <row r="1223">
          <cell r="B1223" t="str">
            <v>      地震灾害预防</v>
          </cell>
          <cell r="C1223">
            <v>0</v>
          </cell>
          <cell r="E1223">
            <v>0</v>
          </cell>
        </row>
        <row r="1224">
          <cell r="B1224" t="str">
            <v>      地震应急救援</v>
          </cell>
          <cell r="C1224">
            <v>0</v>
          </cell>
          <cell r="E1224">
            <v>0</v>
          </cell>
        </row>
        <row r="1225">
          <cell r="B1225" t="str">
            <v>      地震环境探察</v>
          </cell>
          <cell r="C1225">
            <v>0</v>
          </cell>
          <cell r="E1225">
            <v>0</v>
          </cell>
        </row>
        <row r="1226">
          <cell r="B1226" t="str">
            <v>      防震减灾信息管理</v>
          </cell>
          <cell r="C1226">
            <v>0</v>
          </cell>
          <cell r="E1226">
            <v>0</v>
          </cell>
        </row>
        <row r="1227">
          <cell r="B1227" t="str">
            <v>      防震减灾基础管理</v>
          </cell>
          <cell r="C1227">
            <v>0</v>
          </cell>
          <cell r="E1227">
            <v>0</v>
          </cell>
        </row>
        <row r="1228">
          <cell r="B1228" t="str">
            <v>      地震事业机构</v>
          </cell>
          <cell r="C1228">
            <v>0</v>
          </cell>
          <cell r="E1228">
            <v>0</v>
          </cell>
        </row>
        <row r="1229">
          <cell r="B1229" t="str">
            <v>      其他地震事务支出</v>
          </cell>
          <cell r="C1229">
            <v>0</v>
          </cell>
          <cell r="E1229">
            <v>0</v>
          </cell>
        </row>
        <row r="1230">
          <cell r="B1230" t="str">
            <v>    自然灾害防治</v>
          </cell>
          <cell r="C1230">
            <v>79</v>
          </cell>
          <cell r="D1230">
            <v>0</v>
          </cell>
          <cell r="E1230">
            <v>0</v>
          </cell>
          <cell r="F1230">
            <v>79</v>
          </cell>
          <cell r="G1230">
            <v>0</v>
          </cell>
          <cell r="H1230">
            <v>0</v>
          </cell>
          <cell r="I1230">
            <v>0</v>
          </cell>
          <cell r="J1230">
            <v>0</v>
          </cell>
        </row>
        <row r="1231">
          <cell r="B1231" t="str">
            <v>      地质灾害防治</v>
          </cell>
          <cell r="C1231">
            <v>79</v>
          </cell>
          <cell r="F1231">
            <v>79</v>
          </cell>
        </row>
        <row r="1232">
          <cell r="B1232" t="str">
            <v>      森林草原防灾减灾</v>
          </cell>
          <cell r="C1232">
            <v>0</v>
          </cell>
        </row>
        <row r="1233">
          <cell r="B1233" t="str">
            <v>      其他自然灾害防治支出</v>
          </cell>
          <cell r="C1233">
            <v>0</v>
          </cell>
        </row>
        <row r="1234">
          <cell r="B1234" t="str">
            <v>    自然灾害救灾及恢复重建支出</v>
          </cell>
          <cell r="C1234">
            <v>0</v>
          </cell>
          <cell r="D1234">
            <v>1043</v>
          </cell>
          <cell r="E1234">
            <v>0</v>
          </cell>
          <cell r="F1234">
            <v>0</v>
          </cell>
          <cell r="G1234">
            <v>0</v>
          </cell>
          <cell r="H1234">
            <v>0</v>
          </cell>
          <cell r="I1234">
            <v>0</v>
          </cell>
          <cell r="J1234">
            <v>0</v>
          </cell>
        </row>
        <row r="1235">
          <cell r="B1235" t="str">
            <v>      自然灾害救灾补助</v>
          </cell>
          <cell r="C1235">
            <v>0</v>
          </cell>
          <cell r="D1235">
            <v>1043</v>
          </cell>
        </row>
        <row r="1236">
          <cell r="B1236" t="str">
            <v>      自然灾害灾后重建补助</v>
          </cell>
          <cell r="C1236">
            <v>0</v>
          </cell>
        </row>
        <row r="1237">
          <cell r="B1237" t="str">
            <v>      其他自然灾害救灾及恢复重建支出</v>
          </cell>
          <cell r="C1237">
            <v>0</v>
          </cell>
        </row>
        <row r="1238">
          <cell r="B1238" t="str">
            <v>    其他灾害防治及应急管理支出</v>
          </cell>
          <cell r="C1238">
            <v>0</v>
          </cell>
        </row>
        <row r="1239">
          <cell r="B1239" t="str">
            <v>预备费</v>
          </cell>
          <cell r="C1239">
            <v>3000</v>
          </cell>
          <cell r="E1239">
            <v>3000</v>
          </cell>
        </row>
        <row r="1240">
          <cell r="B1240" t="str">
            <v>其他支出</v>
          </cell>
          <cell r="C1240">
            <v>7060</v>
          </cell>
          <cell r="D1240">
            <v>3320</v>
          </cell>
          <cell r="E1240">
            <v>6920</v>
          </cell>
          <cell r="F1240">
            <v>0</v>
          </cell>
          <cell r="G1240">
            <v>140</v>
          </cell>
          <cell r="H1240">
            <v>0</v>
          </cell>
          <cell r="I1240">
            <v>0</v>
          </cell>
          <cell r="J1240">
            <v>0</v>
          </cell>
        </row>
        <row r="1241">
          <cell r="B1241" t="str">
            <v>    年初预留</v>
          </cell>
          <cell r="C1241">
            <v>0</v>
          </cell>
        </row>
        <row r="1242">
          <cell r="B1242" t="str">
            <v>    其他支出</v>
          </cell>
          <cell r="C1242">
            <v>7060</v>
          </cell>
          <cell r="D1242">
            <v>3320</v>
          </cell>
          <cell r="E1242">
            <v>6920</v>
          </cell>
          <cell r="G1242">
            <v>140</v>
          </cell>
        </row>
        <row r="1243">
          <cell r="B1243" t="str">
            <v>债务付息支出</v>
          </cell>
          <cell r="C1243">
            <v>2465</v>
          </cell>
          <cell r="D1243">
            <v>2329</v>
          </cell>
          <cell r="E1243">
            <v>2465</v>
          </cell>
          <cell r="F1243">
            <v>0</v>
          </cell>
          <cell r="G1243">
            <v>0</v>
          </cell>
          <cell r="H1243">
            <v>0</v>
          </cell>
          <cell r="I1243">
            <v>0</v>
          </cell>
          <cell r="J1243">
            <v>0</v>
          </cell>
        </row>
        <row r="1244">
          <cell r="B1244" t="str">
            <v>    地方政府一般债务付息支出</v>
          </cell>
          <cell r="C1244">
            <v>2465</v>
          </cell>
          <cell r="D1244">
            <v>2329</v>
          </cell>
          <cell r="E1244">
            <v>2465</v>
          </cell>
          <cell r="F1244">
            <v>0</v>
          </cell>
          <cell r="G1244">
            <v>0</v>
          </cell>
          <cell r="H1244">
            <v>0</v>
          </cell>
          <cell r="I1244">
            <v>0</v>
          </cell>
          <cell r="J1244">
            <v>0</v>
          </cell>
        </row>
        <row r="1245">
          <cell r="B1245" t="str">
            <v>      地方政府一般债券付息支出</v>
          </cell>
          <cell r="C1245">
            <v>2465</v>
          </cell>
          <cell r="D1245">
            <v>2329</v>
          </cell>
          <cell r="E1245">
            <v>2465</v>
          </cell>
        </row>
        <row r="1246">
          <cell r="B1246" t="str">
            <v>      地方政府向外国政府借款付息支出</v>
          </cell>
          <cell r="C1246">
            <v>0</v>
          </cell>
        </row>
        <row r="1247">
          <cell r="B1247" t="str">
            <v>      地方政府向国际组织借款付息支出</v>
          </cell>
          <cell r="C1247">
            <v>0</v>
          </cell>
        </row>
        <row r="1248">
          <cell r="B1248" t="str">
            <v>      地方政府其他一般债务付息支出</v>
          </cell>
          <cell r="C1248">
            <v>0</v>
          </cell>
        </row>
        <row r="1249">
          <cell r="B1249" t="str">
            <v>债务发行费用支出</v>
          </cell>
          <cell r="C1249">
            <v>0</v>
          </cell>
          <cell r="D1249">
            <v>9</v>
          </cell>
          <cell r="E1249">
            <v>0</v>
          </cell>
          <cell r="F1249">
            <v>0</v>
          </cell>
          <cell r="G1249">
            <v>0</v>
          </cell>
          <cell r="H1249">
            <v>0</v>
          </cell>
          <cell r="I1249">
            <v>0</v>
          </cell>
          <cell r="J1249">
            <v>0</v>
          </cell>
        </row>
        <row r="1250">
          <cell r="B1250" t="str">
            <v>    地方政府一般债务发行费用支出</v>
          </cell>
          <cell r="C1250">
            <v>0</v>
          </cell>
          <cell r="D1250">
            <v>9</v>
          </cell>
        </row>
        <row r="1253">
          <cell r="B1253" t="str">
            <v>支出合计</v>
          </cell>
          <cell r="C1253">
            <v>314720</v>
          </cell>
          <cell r="D1253">
            <v>343986</v>
          </cell>
          <cell r="E1253">
            <v>258999</v>
          </cell>
          <cell r="F1253">
            <v>6434</v>
          </cell>
          <cell r="G1253">
            <v>29744</v>
          </cell>
          <cell r="H1253">
            <v>8206</v>
          </cell>
          <cell r="I1253">
            <v>3300</v>
          </cell>
          <cell r="J1253">
            <v>8037</v>
          </cell>
        </row>
      </sheetData>
      <sheetData sheetId="9">
        <row r="5">
          <cell r="A5" t="str">
            <v>一、文化旅游体育与传媒支出</v>
          </cell>
          <cell r="B5">
            <v>0</v>
          </cell>
          <cell r="C5">
            <v>0</v>
          </cell>
          <cell r="D5">
            <v>0</v>
          </cell>
          <cell r="E5">
            <v>0</v>
          </cell>
          <cell r="F5">
            <v>0</v>
          </cell>
          <cell r="G5">
            <v>0</v>
          </cell>
          <cell r="H5">
            <v>0</v>
          </cell>
        </row>
        <row r="6">
          <cell r="A6" t="str">
            <v>   国家电影事业发展专项资金安排的支出</v>
          </cell>
          <cell r="B6">
            <v>0</v>
          </cell>
          <cell r="C6">
            <v>0</v>
          </cell>
          <cell r="D6">
            <v>0</v>
          </cell>
          <cell r="E6">
            <v>0</v>
          </cell>
          <cell r="F6">
            <v>0</v>
          </cell>
          <cell r="G6">
            <v>0</v>
          </cell>
          <cell r="H6">
            <v>0</v>
          </cell>
        </row>
        <row r="7">
          <cell r="A7" t="str">
            <v>      资助国产影片放映</v>
          </cell>
          <cell r="B7">
            <v>0</v>
          </cell>
        </row>
        <row r="8">
          <cell r="A8" t="str">
            <v>      资助影院建设</v>
          </cell>
          <cell r="B8">
            <v>0</v>
          </cell>
        </row>
        <row r="9">
          <cell r="A9" t="str">
            <v>      资助少数民族语电影译制</v>
          </cell>
          <cell r="B9">
            <v>0</v>
          </cell>
        </row>
        <row r="10">
          <cell r="A10" t="str">
            <v>      购买农村电影公益性放映版权服务</v>
          </cell>
          <cell r="B10">
            <v>0</v>
          </cell>
        </row>
        <row r="11">
          <cell r="A11" t="str">
            <v>      其他国家电影事业发展专项资金支出</v>
          </cell>
          <cell r="B11">
            <v>0</v>
          </cell>
        </row>
        <row r="12">
          <cell r="A12" t="str">
            <v>   旅游发展基金支出</v>
          </cell>
          <cell r="B12">
            <v>0</v>
          </cell>
          <cell r="C12">
            <v>0</v>
          </cell>
          <cell r="D12">
            <v>0</v>
          </cell>
          <cell r="E12">
            <v>0</v>
          </cell>
          <cell r="F12">
            <v>0</v>
          </cell>
          <cell r="G12">
            <v>0</v>
          </cell>
          <cell r="H12">
            <v>0</v>
          </cell>
        </row>
        <row r="13">
          <cell r="A13" t="str">
            <v>      宣传促销</v>
          </cell>
          <cell r="B13">
            <v>0</v>
          </cell>
        </row>
        <row r="14">
          <cell r="A14" t="str">
            <v>      行业规划</v>
          </cell>
          <cell r="B14">
            <v>0</v>
          </cell>
        </row>
        <row r="15">
          <cell r="A15" t="str">
            <v>      旅游事业补助</v>
          </cell>
          <cell r="B15">
            <v>0</v>
          </cell>
        </row>
        <row r="16">
          <cell r="A16" t="str">
            <v>      地方旅游开发项目补助</v>
          </cell>
          <cell r="B16">
            <v>0</v>
          </cell>
        </row>
        <row r="17">
          <cell r="A17" t="str">
            <v>      其他旅游发展基金支出 </v>
          </cell>
          <cell r="B17">
            <v>0</v>
          </cell>
        </row>
        <row r="18">
          <cell r="A18" t="str">
            <v>   国家电影事业发展专项资金对应专项债务收入安排的支出</v>
          </cell>
          <cell r="B18">
            <v>0</v>
          </cell>
          <cell r="C18">
            <v>0</v>
          </cell>
          <cell r="D18">
            <v>0</v>
          </cell>
          <cell r="E18">
            <v>0</v>
          </cell>
          <cell r="F18">
            <v>0</v>
          </cell>
          <cell r="G18">
            <v>0</v>
          </cell>
          <cell r="H18">
            <v>0</v>
          </cell>
        </row>
        <row r="19">
          <cell r="A19" t="str">
            <v>      资助城市影院</v>
          </cell>
          <cell r="B19">
            <v>0</v>
          </cell>
        </row>
        <row r="20">
          <cell r="A20" t="str">
            <v>      其他国家电影事业发展专项资金对应专项债务收入支出</v>
          </cell>
          <cell r="B20">
            <v>0</v>
          </cell>
        </row>
        <row r="21">
          <cell r="A21" t="str">
            <v>二、社会保障和就业支出</v>
          </cell>
          <cell r="B21">
            <v>1410</v>
          </cell>
          <cell r="C21">
            <v>0</v>
          </cell>
          <cell r="D21">
            <v>1022</v>
          </cell>
          <cell r="E21">
            <v>388</v>
          </cell>
          <cell r="F21">
            <v>0</v>
          </cell>
          <cell r="G21">
            <v>0</v>
          </cell>
          <cell r="H21">
            <v>0</v>
          </cell>
        </row>
        <row r="22">
          <cell r="A22" t="str">
            <v>    大中型水库移民后期扶持基金支出</v>
          </cell>
          <cell r="B22">
            <v>1410</v>
          </cell>
          <cell r="C22">
            <v>0</v>
          </cell>
          <cell r="D22">
            <v>1022</v>
          </cell>
          <cell r="E22">
            <v>388</v>
          </cell>
          <cell r="F22">
            <v>0</v>
          </cell>
          <cell r="G22">
            <v>0</v>
          </cell>
          <cell r="H22">
            <v>0</v>
          </cell>
        </row>
        <row r="23">
          <cell r="A23" t="str">
            <v>      移民补助</v>
          </cell>
          <cell r="B23">
            <v>1082</v>
          </cell>
          <cell r="D23">
            <v>1022</v>
          </cell>
          <cell r="E23">
            <v>60</v>
          </cell>
        </row>
        <row r="24">
          <cell r="A24" t="str">
            <v>      基础设施建设和经济发展</v>
          </cell>
          <cell r="B24">
            <v>328</v>
          </cell>
          <cell r="E24">
            <v>328</v>
          </cell>
        </row>
        <row r="25">
          <cell r="A25" t="str">
            <v>      其他大中型水库移民后期扶持基金支出</v>
          </cell>
          <cell r="B25">
            <v>0</v>
          </cell>
        </row>
        <row r="26">
          <cell r="A26" t="str">
            <v>    小型水库移民扶助基金安排的支出</v>
          </cell>
          <cell r="B26">
            <v>0</v>
          </cell>
          <cell r="C26">
            <v>0</v>
          </cell>
          <cell r="D26">
            <v>0</v>
          </cell>
          <cell r="E26">
            <v>0</v>
          </cell>
          <cell r="F26">
            <v>0</v>
          </cell>
          <cell r="G26">
            <v>0</v>
          </cell>
          <cell r="H26">
            <v>0</v>
          </cell>
        </row>
        <row r="27">
          <cell r="A27" t="str">
            <v>      移民补助</v>
          </cell>
          <cell r="B27">
            <v>0</v>
          </cell>
        </row>
        <row r="28">
          <cell r="A28" t="str">
            <v>      基础设施建设和经济发展</v>
          </cell>
          <cell r="B28">
            <v>0</v>
          </cell>
        </row>
        <row r="29">
          <cell r="A29" t="str">
            <v>      其他小型水库移民扶助基金支出</v>
          </cell>
          <cell r="B29">
            <v>0</v>
          </cell>
        </row>
        <row r="30">
          <cell r="A30" t="str">
            <v>    小型水库移民扶助基金对应专项债务收入安排的支出</v>
          </cell>
          <cell r="B30">
            <v>0</v>
          </cell>
          <cell r="C30">
            <v>0</v>
          </cell>
          <cell r="D30">
            <v>0</v>
          </cell>
          <cell r="E30">
            <v>0</v>
          </cell>
          <cell r="F30">
            <v>0</v>
          </cell>
          <cell r="G30">
            <v>0</v>
          </cell>
          <cell r="H30">
            <v>0</v>
          </cell>
        </row>
        <row r="31">
          <cell r="A31" t="str">
            <v>      基础设施建设和经济发展</v>
          </cell>
          <cell r="B31">
            <v>0</v>
          </cell>
        </row>
        <row r="32">
          <cell r="A32" t="str">
            <v>      其他小型水库移民扶助基金对应专项债务收入安排的支出</v>
          </cell>
          <cell r="B32">
            <v>0</v>
          </cell>
        </row>
        <row r="33">
          <cell r="A33" t="str">
            <v>三、节能环保支出</v>
          </cell>
          <cell r="B33">
            <v>0</v>
          </cell>
          <cell r="C33">
            <v>0</v>
          </cell>
          <cell r="D33">
            <v>0</v>
          </cell>
          <cell r="E33">
            <v>0</v>
          </cell>
          <cell r="F33">
            <v>0</v>
          </cell>
          <cell r="G33">
            <v>0</v>
          </cell>
          <cell r="H33">
            <v>0</v>
          </cell>
        </row>
        <row r="34">
          <cell r="A34" t="str">
            <v>    可再生能源电价附加收入安排的支出</v>
          </cell>
          <cell r="B34">
            <v>0</v>
          </cell>
          <cell r="C34">
            <v>0</v>
          </cell>
          <cell r="D34">
            <v>0</v>
          </cell>
          <cell r="E34">
            <v>0</v>
          </cell>
          <cell r="F34">
            <v>0</v>
          </cell>
          <cell r="G34">
            <v>0</v>
          </cell>
          <cell r="H34">
            <v>0</v>
          </cell>
        </row>
        <row r="35">
          <cell r="A35" t="str">
            <v>      风力发电补助</v>
          </cell>
          <cell r="B35">
            <v>0</v>
          </cell>
        </row>
        <row r="36">
          <cell r="A36" t="str">
            <v>      太阳能发电补助</v>
          </cell>
          <cell r="B36">
            <v>0</v>
          </cell>
        </row>
        <row r="37">
          <cell r="A37" t="str">
            <v>      生物质能发电补助</v>
          </cell>
          <cell r="B37">
            <v>0</v>
          </cell>
        </row>
        <row r="38">
          <cell r="A38" t="str">
            <v>      其他可再生能源电价附加收入安排的支出</v>
          </cell>
          <cell r="B38">
            <v>0</v>
          </cell>
        </row>
        <row r="39">
          <cell r="A39" t="str">
            <v>    废弃电器电子产品处理基金支出</v>
          </cell>
          <cell r="B39">
            <v>0</v>
          </cell>
          <cell r="C39">
            <v>0</v>
          </cell>
          <cell r="D39">
            <v>0</v>
          </cell>
          <cell r="E39">
            <v>0</v>
          </cell>
          <cell r="F39">
            <v>0</v>
          </cell>
          <cell r="G39">
            <v>0</v>
          </cell>
          <cell r="H39">
            <v>0</v>
          </cell>
        </row>
        <row r="40">
          <cell r="A40" t="str">
            <v>      回收处理费用补贴</v>
          </cell>
          <cell r="B40">
            <v>0</v>
          </cell>
        </row>
        <row r="41">
          <cell r="A41" t="str">
            <v>      信息系统建设</v>
          </cell>
          <cell r="B41">
            <v>0</v>
          </cell>
        </row>
        <row r="42">
          <cell r="A42" t="str">
            <v>      基金征管经费</v>
          </cell>
          <cell r="B42">
            <v>0</v>
          </cell>
        </row>
        <row r="43">
          <cell r="A43" t="str">
            <v>      其他废弃电器电子产品处理基金支出</v>
          </cell>
          <cell r="B43">
            <v>0</v>
          </cell>
        </row>
        <row r="44">
          <cell r="A44" t="str">
            <v>四、城乡社区支出</v>
          </cell>
          <cell r="B44">
            <v>41614</v>
          </cell>
          <cell r="C44">
            <v>33460</v>
          </cell>
          <cell r="D44">
            <v>0</v>
          </cell>
          <cell r="E44">
            <v>8154</v>
          </cell>
          <cell r="F44">
            <v>0</v>
          </cell>
          <cell r="G44">
            <v>0</v>
          </cell>
          <cell r="H44">
            <v>0</v>
          </cell>
        </row>
        <row r="45">
          <cell r="A45" t="str">
            <v>    国有土地使用权出让收入安排的支出</v>
          </cell>
          <cell r="B45">
            <v>33614</v>
          </cell>
          <cell r="C45">
            <v>25460</v>
          </cell>
          <cell r="D45">
            <v>0</v>
          </cell>
          <cell r="E45">
            <v>8154</v>
          </cell>
          <cell r="F45">
            <v>0</v>
          </cell>
          <cell r="G45">
            <v>0</v>
          </cell>
          <cell r="H45">
            <v>0</v>
          </cell>
        </row>
        <row r="46">
          <cell r="A46" t="str">
            <v>      征地和拆迁补偿支出</v>
          </cell>
          <cell r="B46">
            <v>6382</v>
          </cell>
          <cell r="C46">
            <v>2000</v>
          </cell>
          <cell r="E46">
            <v>4382</v>
          </cell>
        </row>
        <row r="47">
          <cell r="A47" t="str">
            <v>      土地开发支出</v>
          </cell>
          <cell r="B47">
            <v>2000</v>
          </cell>
          <cell r="C47">
            <v>2000</v>
          </cell>
        </row>
        <row r="48">
          <cell r="A48" t="str">
            <v>      城市建设支出</v>
          </cell>
          <cell r="B48">
            <v>3000</v>
          </cell>
          <cell r="C48">
            <v>3000</v>
          </cell>
        </row>
        <row r="49">
          <cell r="A49" t="str">
            <v>      农村基础设施建设支出</v>
          </cell>
          <cell r="B49">
            <v>4154</v>
          </cell>
          <cell r="C49">
            <v>3000</v>
          </cell>
          <cell r="E49">
            <v>1154</v>
          </cell>
        </row>
        <row r="50">
          <cell r="A50" t="str">
            <v>      补助被征地农民支出</v>
          </cell>
          <cell r="B50">
            <v>5000</v>
          </cell>
          <cell r="C50">
            <v>3000</v>
          </cell>
          <cell r="E50">
            <v>2000</v>
          </cell>
        </row>
        <row r="51">
          <cell r="A51" t="str">
            <v>      土地出让业务支出</v>
          </cell>
          <cell r="B51">
            <v>500</v>
          </cell>
          <cell r="C51">
            <v>500</v>
          </cell>
        </row>
        <row r="52">
          <cell r="A52" t="str">
            <v>      廉租住房支出</v>
          </cell>
          <cell r="B52">
            <v>0</v>
          </cell>
        </row>
        <row r="53">
          <cell r="A53" t="str">
            <v>      支付破产或改制企业职工安置费</v>
          </cell>
          <cell r="B53">
            <v>0</v>
          </cell>
        </row>
        <row r="54">
          <cell r="A54" t="str">
            <v>      棚户区改造支出</v>
          </cell>
          <cell r="B54">
            <v>1050</v>
          </cell>
          <cell r="C54">
            <v>1050</v>
          </cell>
        </row>
        <row r="55">
          <cell r="A55" t="str">
            <v>      公共租赁住房支出</v>
          </cell>
          <cell r="B55">
            <v>0</v>
          </cell>
        </row>
        <row r="56">
          <cell r="A56" t="str">
            <v>      保障性住房租金补贴</v>
          </cell>
          <cell r="B56">
            <v>0</v>
          </cell>
        </row>
        <row r="57">
          <cell r="A57" t="str">
            <v>      农业生产发展支出</v>
          </cell>
          <cell r="B57">
            <v>3000</v>
          </cell>
          <cell r="C57">
            <v>3000</v>
          </cell>
        </row>
        <row r="58">
          <cell r="A58" t="str">
            <v>      农村社会事业支出</v>
          </cell>
          <cell r="B58">
            <v>1308</v>
          </cell>
          <cell r="C58">
            <v>1000</v>
          </cell>
          <cell r="E58">
            <v>308</v>
          </cell>
        </row>
        <row r="59">
          <cell r="A59" t="str">
            <v>      农业农村生态环境支出</v>
          </cell>
          <cell r="B59">
            <v>2080</v>
          </cell>
          <cell r="C59">
            <v>2000</v>
          </cell>
          <cell r="E59">
            <v>80</v>
          </cell>
        </row>
        <row r="60">
          <cell r="A60" t="str">
            <v>      其他国有土地使用权出让收入安排的支出</v>
          </cell>
          <cell r="B60">
            <v>5140</v>
          </cell>
          <cell r="C60">
            <v>4910</v>
          </cell>
          <cell r="E60">
            <v>230</v>
          </cell>
        </row>
        <row r="61">
          <cell r="A61" t="str">
            <v>    国有土地收益基金安排的支出</v>
          </cell>
          <cell r="B61">
            <v>5000</v>
          </cell>
          <cell r="C61">
            <v>5000</v>
          </cell>
          <cell r="D61">
            <v>0</v>
          </cell>
          <cell r="E61">
            <v>0</v>
          </cell>
          <cell r="F61">
            <v>0</v>
          </cell>
          <cell r="G61">
            <v>0</v>
          </cell>
          <cell r="H61">
            <v>0</v>
          </cell>
        </row>
        <row r="62">
          <cell r="A62" t="str">
            <v>      征地和拆迁补偿支出</v>
          </cell>
          <cell r="B62">
            <v>3000</v>
          </cell>
          <cell r="C62">
            <v>3000</v>
          </cell>
        </row>
        <row r="63">
          <cell r="A63" t="str">
            <v>      土地开发支出</v>
          </cell>
          <cell r="B63">
            <v>1000</v>
          </cell>
          <cell r="C63">
            <v>1000</v>
          </cell>
        </row>
        <row r="64">
          <cell r="A64" t="str">
            <v>      其他国有土地收益基金支出</v>
          </cell>
          <cell r="B64">
            <v>1000</v>
          </cell>
          <cell r="C64">
            <v>1000</v>
          </cell>
        </row>
        <row r="65">
          <cell r="A65" t="str">
            <v>    农业土地开发资金安排的支出</v>
          </cell>
          <cell r="B65">
            <v>400</v>
          </cell>
          <cell r="C65">
            <v>400</v>
          </cell>
        </row>
        <row r="66">
          <cell r="A66" t="str">
            <v>    城市基础设施配套费安排的支出</v>
          </cell>
          <cell r="B66">
            <v>2000</v>
          </cell>
          <cell r="C66">
            <v>2000</v>
          </cell>
          <cell r="D66">
            <v>0</v>
          </cell>
          <cell r="E66">
            <v>0</v>
          </cell>
          <cell r="F66">
            <v>0</v>
          </cell>
          <cell r="G66">
            <v>0</v>
          </cell>
          <cell r="H66">
            <v>0</v>
          </cell>
        </row>
        <row r="67">
          <cell r="A67" t="str">
            <v>      城市公共设施</v>
          </cell>
          <cell r="B67">
            <v>2000</v>
          </cell>
          <cell r="C67">
            <v>2000</v>
          </cell>
        </row>
        <row r="68">
          <cell r="A68" t="str">
            <v>      城市环境卫生</v>
          </cell>
          <cell r="B68">
            <v>0</v>
          </cell>
        </row>
        <row r="69">
          <cell r="A69" t="str">
            <v>      公有房屋</v>
          </cell>
          <cell r="B69">
            <v>0</v>
          </cell>
        </row>
        <row r="70">
          <cell r="A70" t="str">
            <v>      城市防洪</v>
          </cell>
          <cell r="B70">
            <v>0</v>
          </cell>
        </row>
        <row r="71">
          <cell r="A71" t="str">
            <v>      其他城市基础设施配套费安排的支出</v>
          </cell>
          <cell r="B71">
            <v>0</v>
          </cell>
        </row>
        <row r="72">
          <cell r="A72" t="str">
            <v>    污水处理费收入安排的支出</v>
          </cell>
          <cell r="B72">
            <v>600</v>
          </cell>
          <cell r="C72">
            <v>600</v>
          </cell>
          <cell r="D72">
            <v>0</v>
          </cell>
          <cell r="E72">
            <v>0</v>
          </cell>
          <cell r="F72">
            <v>0</v>
          </cell>
          <cell r="G72">
            <v>0</v>
          </cell>
          <cell r="H72">
            <v>0</v>
          </cell>
        </row>
        <row r="73">
          <cell r="A73" t="str">
            <v>      污水处理设施建设和运营</v>
          </cell>
          <cell r="B73">
            <v>0</v>
          </cell>
        </row>
        <row r="74">
          <cell r="A74" t="str">
            <v>      代征手续费</v>
          </cell>
          <cell r="B74">
            <v>0</v>
          </cell>
        </row>
        <row r="75">
          <cell r="A75" t="str">
            <v>      其他污水处理费安排的支出</v>
          </cell>
          <cell r="B75">
            <v>600</v>
          </cell>
          <cell r="C75">
            <v>600</v>
          </cell>
        </row>
        <row r="76">
          <cell r="A76" t="str">
            <v>    土地储备专项债券收入安排的支出</v>
          </cell>
          <cell r="B76">
            <v>0</v>
          </cell>
          <cell r="C76">
            <v>0</v>
          </cell>
          <cell r="D76">
            <v>0</v>
          </cell>
          <cell r="E76">
            <v>0</v>
          </cell>
          <cell r="F76">
            <v>0</v>
          </cell>
          <cell r="G76">
            <v>0</v>
          </cell>
          <cell r="H76">
            <v>0</v>
          </cell>
        </row>
        <row r="77">
          <cell r="A77" t="str">
            <v>      征地和拆迁补偿支出</v>
          </cell>
          <cell r="B77">
            <v>0</v>
          </cell>
        </row>
        <row r="78">
          <cell r="A78" t="str">
            <v>      土地开发支出</v>
          </cell>
          <cell r="B78">
            <v>0</v>
          </cell>
        </row>
        <row r="79">
          <cell r="A79" t="str">
            <v>      其他土地储备专项债券收入安排的支出</v>
          </cell>
          <cell r="B79">
            <v>0</v>
          </cell>
        </row>
        <row r="80">
          <cell r="A80" t="str">
            <v>    棚户区改造专项债券收入安排的支出</v>
          </cell>
          <cell r="B80">
            <v>0</v>
          </cell>
          <cell r="C80">
            <v>0</v>
          </cell>
          <cell r="D80">
            <v>0</v>
          </cell>
          <cell r="E80">
            <v>0</v>
          </cell>
          <cell r="F80">
            <v>0</v>
          </cell>
          <cell r="G80">
            <v>0</v>
          </cell>
          <cell r="H80">
            <v>0</v>
          </cell>
        </row>
        <row r="81">
          <cell r="A81" t="str">
            <v>      征地和拆迁补偿支出</v>
          </cell>
          <cell r="B81">
            <v>0</v>
          </cell>
        </row>
        <row r="82">
          <cell r="A82" t="str">
            <v>      土地开发支出</v>
          </cell>
          <cell r="B82">
            <v>0</v>
          </cell>
        </row>
        <row r="83">
          <cell r="A83" t="str">
            <v>      其他棚户区改造专项债券收入安排的支出</v>
          </cell>
          <cell r="B83">
            <v>0</v>
          </cell>
        </row>
        <row r="84">
          <cell r="A84" t="str">
            <v>    城市基础设施配套费对应专项债务收入安排的支出</v>
          </cell>
          <cell r="B84">
            <v>0</v>
          </cell>
          <cell r="C84">
            <v>0</v>
          </cell>
          <cell r="D84">
            <v>0</v>
          </cell>
          <cell r="E84">
            <v>0</v>
          </cell>
          <cell r="F84">
            <v>0</v>
          </cell>
          <cell r="G84">
            <v>0</v>
          </cell>
          <cell r="H84">
            <v>0</v>
          </cell>
        </row>
        <row r="85">
          <cell r="A85" t="str">
            <v>      城市公共设施</v>
          </cell>
          <cell r="B85">
            <v>0</v>
          </cell>
        </row>
        <row r="86">
          <cell r="A86" t="str">
            <v>      城市环境卫生</v>
          </cell>
          <cell r="B86">
            <v>0</v>
          </cell>
        </row>
        <row r="87">
          <cell r="A87" t="str">
            <v>      公有房屋</v>
          </cell>
          <cell r="B87">
            <v>0</v>
          </cell>
        </row>
        <row r="88">
          <cell r="A88" t="str">
            <v>      城市防洪</v>
          </cell>
          <cell r="B88">
            <v>0</v>
          </cell>
        </row>
        <row r="89">
          <cell r="A89" t="str">
            <v>      其他城市基础设施配套费对应专项债务收入安排的支出</v>
          </cell>
          <cell r="B89">
            <v>0</v>
          </cell>
        </row>
        <row r="90">
          <cell r="A90" t="str">
            <v>    污水处理费对应专项债务收入安排的支出</v>
          </cell>
          <cell r="B90">
            <v>0</v>
          </cell>
          <cell r="C90">
            <v>0</v>
          </cell>
          <cell r="D90">
            <v>0</v>
          </cell>
          <cell r="E90">
            <v>0</v>
          </cell>
          <cell r="F90">
            <v>0</v>
          </cell>
          <cell r="G90">
            <v>0</v>
          </cell>
          <cell r="H90">
            <v>0</v>
          </cell>
        </row>
        <row r="91">
          <cell r="A91" t="str">
            <v>      污水处理设施建设和运营</v>
          </cell>
          <cell r="B91">
            <v>0</v>
          </cell>
        </row>
        <row r="92">
          <cell r="A92" t="str">
            <v>      其他污水处理费对应专项债务收入安排的支出</v>
          </cell>
          <cell r="B92">
            <v>0</v>
          </cell>
        </row>
        <row r="93">
          <cell r="A93" t="str">
            <v>    国有土地使用权出让收入对应专项债务收入安排的支出</v>
          </cell>
          <cell r="B93">
            <v>0</v>
          </cell>
          <cell r="C93">
            <v>0</v>
          </cell>
          <cell r="D93">
            <v>0</v>
          </cell>
          <cell r="E93">
            <v>0</v>
          </cell>
          <cell r="F93">
            <v>0</v>
          </cell>
          <cell r="G93">
            <v>0</v>
          </cell>
          <cell r="H93">
            <v>0</v>
          </cell>
        </row>
        <row r="94">
          <cell r="A94" t="str">
            <v>      征地和拆迁补偿支出</v>
          </cell>
          <cell r="B94">
            <v>0</v>
          </cell>
        </row>
        <row r="95">
          <cell r="A95" t="str">
            <v>      土地开发支出</v>
          </cell>
          <cell r="B95">
            <v>0</v>
          </cell>
        </row>
        <row r="96">
          <cell r="A96" t="str">
            <v>      城市建设支出</v>
          </cell>
          <cell r="B96">
            <v>0</v>
          </cell>
        </row>
        <row r="97">
          <cell r="A97" t="str">
            <v>      农村基础设施建设支出</v>
          </cell>
          <cell r="B97">
            <v>0</v>
          </cell>
        </row>
        <row r="98">
          <cell r="A98" t="str">
            <v>      廉租住房支出</v>
          </cell>
          <cell r="B98">
            <v>0</v>
          </cell>
        </row>
        <row r="99">
          <cell r="A99" t="str">
            <v>      棚户区改造支出</v>
          </cell>
          <cell r="B99">
            <v>0</v>
          </cell>
        </row>
        <row r="100">
          <cell r="A100" t="str">
            <v>      公共租赁住房支出</v>
          </cell>
          <cell r="B100">
            <v>0</v>
          </cell>
        </row>
        <row r="101">
          <cell r="A101" t="str">
            <v>      其他国有土地使用权出让收入对应专项债务收入安排的支出</v>
          </cell>
          <cell r="B101">
            <v>0</v>
          </cell>
        </row>
        <row r="102">
          <cell r="A102" t="str">
            <v>五、农林水支出</v>
          </cell>
          <cell r="B102">
            <v>133</v>
          </cell>
          <cell r="C102">
            <v>0</v>
          </cell>
          <cell r="D102">
            <v>133</v>
          </cell>
          <cell r="E102">
            <v>0</v>
          </cell>
          <cell r="F102">
            <v>0</v>
          </cell>
          <cell r="G102">
            <v>0</v>
          </cell>
          <cell r="H102">
            <v>0</v>
          </cell>
        </row>
        <row r="103">
          <cell r="A103" t="str">
            <v>    大中型水库库区基金安排的支出</v>
          </cell>
          <cell r="B103">
            <v>0</v>
          </cell>
          <cell r="C103">
            <v>0</v>
          </cell>
          <cell r="D103">
            <v>0</v>
          </cell>
          <cell r="E103">
            <v>0</v>
          </cell>
          <cell r="F103">
            <v>0</v>
          </cell>
          <cell r="G103">
            <v>0</v>
          </cell>
          <cell r="H103">
            <v>0</v>
          </cell>
        </row>
        <row r="104">
          <cell r="A104" t="str">
            <v>      基础设施建设和经济发展</v>
          </cell>
          <cell r="B104">
            <v>0</v>
          </cell>
        </row>
        <row r="105">
          <cell r="A105" t="str">
            <v>      解决移民遗留问题</v>
          </cell>
          <cell r="B105">
            <v>0</v>
          </cell>
        </row>
        <row r="106">
          <cell r="A106" t="str">
            <v>      库区防护工程维护</v>
          </cell>
          <cell r="B106">
            <v>0</v>
          </cell>
        </row>
        <row r="107">
          <cell r="A107" t="str">
            <v>      其他大中型水库库区基金支出</v>
          </cell>
          <cell r="B107">
            <v>0</v>
          </cell>
        </row>
        <row r="108">
          <cell r="A108" t="str">
            <v>    三峡水库库区基金支出</v>
          </cell>
          <cell r="B108">
            <v>0</v>
          </cell>
          <cell r="C108">
            <v>0</v>
          </cell>
          <cell r="D108">
            <v>0</v>
          </cell>
          <cell r="E108">
            <v>0</v>
          </cell>
          <cell r="F108">
            <v>0</v>
          </cell>
          <cell r="G108">
            <v>0</v>
          </cell>
          <cell r="H108">
            <v>0</v>
          </cell>
        </row>
        <row r="109">
          <cell r="A109" t="str">
            <v>      基础设施建设和经济发展</v>
          </cell>
          <cell r="B109">
            <v>0</v>
          </cell>
        </row>
        <row r="110">
          <cell r="A110" t="str">
            <v>      解决移民遗留问题</v>
          </cell>
          <cell r="B110">
            <v>0</v>
          </cell>
        </row>
        <row r="111">
          <cell r="A111" t="str">
            <v>      库区维护和管理</v>
          </cell>
          <cell r="B111">
            <v>0</v>
          </cell>
        </row>
        <row r="112">
          <cell r="A112" t="str">
            <v>      其他三峡水库库区基金支出</v>
          </cell>
          <cell r="B112">
            <v>0</v>
          </cell>
        </row>
        <row r="113">
          <cell r="A113" t="str">
            <v>    国家重大水利工程建设基金安排的支出</v>
          </cell>
          <cell r="B113">
            <v>133</v>
          </cell>
          <cell r="C113">
            <v>0</v>
          </cell>
          <cell r="D113">
            <v>133</v>
          </cell>
          <cell r="E113">
            <v>0</v>
          </cell>
          <cell r="F113">
            <v>0</v>
          </cell>
          <cell r="G113">
            <v>0</v>
          </cell>
          <cell r="H113">
            <v>0</v>
          </cell>
        </row>
        <row r="114">
          <cell r="A114" t="str">
            <v>      南水北调工程建设</v>
          </cell>
          <cell r="B114">
            <v>0</v>
          </cell>
        </row>
        <row r="115">
          <cell r="A115" t="str">
            <v>      三峡后续工作</v>
          </cell>
          <cell r="B115">
            <v>0</v>
          </cell>
        </row>
        <row r="116">
          <cell r="A116" t="str">
            <v>      地方重大水利工程建设</v>
          </cell>
          <cell r="B116">
            <v>0</v>
          </cell>
        </row>
        <row r="117">
          <cell r="A117" t="str">
            <v>      其他重大水利工程建设基金支出</v>
          </cell>
          <cell r="B117">
            <v>133</v>
          </cell>
          <cell r="D117">
            <v>133</v>
          </cell>
        </row>
        <row r="118">
          <cell r="A118" t="str">
            <v>六、交通运输支出</v>
          </cell>
          <cell r="B118">
            <v>0</v>
          </cell>
          <cell r="C118">
            <v>0</v>
          </cell>
          <cell r="D118">
            <v>0</v>
          </cell>
          <cell r="E118">
            <v>0</v>
          </cell>
          <cell r="F118">
            <v>0</v>
          </cell>
          <cell r="G118">
            <v>0</v>
          </cell>
          <cell r="H118">
            <v>0</v>
          </cell>
        </row>
        <row r="119">
          <cell r="A119" t="str">
            <v>    海南省高等级公路车辆通行附加费安排的支出</v>
          </cell>
          <cell r="B119">
            <v>0</v>
          </cell>
          <cell r="C119">
            <v>0</v>
          </cell>
          <cell r="D119">
            <v>0</v>
          </cell>
          <cell r="E119">
            <v>0</v>
          </cell>
          <cell r="F119">
            <v>0</v>
          </cell>
          <cell r="G119">
            <v>0</v>
          </cell>
          <cell r="H119">
            <v>0</v>
          </cell>
        </row>
        <row r="120">
          <cell r="A120" t="str">
            <v>      公路建设</v>
          </cell>
          <cell r="B120">
            <v>0</v>
          </cell>
        </row>
        <row r="121">
          <cell r="A121" t="str">
            <v>      公路养护</v>
          </cell>
          <cell r="B121">
            <v>0</v>
          </cell>
        </row>
        <row r="122">
          <cell r="A122" t="str">
            <v>      公路还贷</v>
          </cell>
          <cell r="B122">
            <v>0</v>
          </cell>
        </row>
        <row r="123">
          <cell r="A123" t="str">
            <v>      其他海南省高等级公路车辆通行附加费安排的支出</v>
          </cell>
          <cell r="B123">
            <v>0</v>
          </cell>
        </row>
        <row r="124">
          <cell r="A124" t="str">
            <v>    车辆通行费安排的支出</v>
          </cell>
          <cell r="B124">
            <v>0</v>
          </cell>
          <cell r="C124">
            <v>0</v>
          </cell>
          <cell r="D124">
            <v>0</v>
          </cell>
          <cell r="E124">
            <v>0</v>
          </cell>
          <cell r="F124">
            <v>0</v>
          </cell>
          <cell r="G124">
            <v>0</v>
          </cell>
          <cell r="H124">
            <v>0</v>
          </cell>
        </row>
        <row r="125">
          <cell r="A125" t="str">
            <v>      公路还贷</v>
          </cell>
          <cell r="B125">
            <v>0</v>
          </cell>
        </row>
        <row r="126">
          <cell r="A126" t="str">
            <v>      政府还贷公路养护</v>
          </cell>
          <cell r="B126">
            <v>0</v>
          </cell>
        </row>
        <row r="127">
          <cell r="A127" t="str">
            <v>      政府还贷公路管理</v>
          </cell>
          <cell r="B127">
            <v>0</v>
          </cell>
        </row>
        <row r="128">
          <cell r="A128" t="str">
            <v>      其他车辆通行费安排的支出</v>
          </cell>
          <cell r="B128">
            <v>0</v>
          </cell>
        </row>
        <row r="129">
          <cell r="A129" t="str">
            <v>    铁路建设基金支出</v>
          </cell>
          <cell r="B129">
            <v>0</v>
          </cell>
          <cell r="C129">
            <v>0</v>
          </cell>
          <cell r="D129">
            <v>0</v>
          </cell>
          <cell r="E129">
            <v>0</v>
          </cell>
          <cell r="F129">
            <v>0</v>
          </cell>
          <cell r="G129">
            <v>0</v>
          </cell>
          <cell r="H129">
            <v>0</v>
          </cell>
        </row>
        <row r="130">
          <cell r="A130" t="str">
            <v>      铁路建设投资</v>
          </cell>
          <cell r="B130">
            <v>0</v>
          </cell>
        </row>
        <row r="131">
          <cell r="A131" t="str">
            <v>      购置铁路机车车辆</v>
          </cell>
          <cell r="B131">
            <v>0</v>
          </cell>
        </row>
        <row r="132">
          <cell r="A132" t="str">
            <v>      铁路还贷</v>
          </cell>
          <cell r="B132">
            <v>0</v>
          </cell>
        </row>
        <row r="133">
          <cell r="A133" t="str">
            <v>      建设项目铺底资金</v>
          </cell>
          <cell r="B133">
            <v>0</v>
          </cell>
        </row>
        <row r="134">
          <cell r="A134" t="str">
            <v>      勘测设计</v>
          </cell>
          <cell r="B134">
            <v>0</v>
          </cell>
        </row>
        <row r="135">
          <cell r="A135" t="str">
            <v>      注册资本金</v>
          </cell>
          <cell r="B135">
            <v>0</v>
          </cell>
        </row>
        <row r="136">
          <cell r="A136" t="str">
            <v>      周转资金</v>
          </cell>
          <cell r="B136">
            <v>0</v>
          </cell>
        </row>
        <row r="137">
          <cell r="A137" t="str">
            <v>      其他铁路建设基金支出</v>
          </cell>
          <cell r="B137">
            <v>0</v>
          </cell>
        </row>
        <row r="138">
          <cell r="A138" t="str">
            <v>    船舶油污损害赔偿基金支出</v>
          </cell>
          <cell r="B138">
            <v>0</v>
          </cell>
          <cell r="C138">
            <v>0</v>
          </cell>
          <cell r="D138">
            <v>0</v>
          </cell>
          <cell r="E138">
            <v>0</v>
          </cell>
          <cell r="F138">
            <v>0</v>
          </cell>
          <cell r="G138">
            <v>0</v>
          </cell>
          <cell r="H138">
            <v>0</v>
          </cell>
        </row>
        <row r="139">
          <cell r="A139" t="str">
            <v>      应急处置费用</v>
          </cell>
          <cell r="B139">
            <v>0</v>
          </cell>
        </row>
        <row r="140">
          <cell r="A140" t="str">
            <v>      控制清除污染</v>
          </cell>
          <cell r="B140">
            <v>0</v>
          </cell>
        </row>
        <row r="141">
          <cell r="A141" t="str">
            <v>      损失补偿</v>
          </cell>
          <cell r="B141">
            <v>0</v>
          </cell>
        </row>
        <row r="142">
          <cell r="A142" t="str">
            <v>      生态恢复</v>
          </cell>
          <cell r="B142">
            <v>0</v>
          </cell>
        </row>
        <row r="143">
          <cell r="A143" t="str">
            <v>      监视监测</v>
          </cell>
          <cell r="B143">
            <v>0</v>
          </cell>
        </row>
        <row r="144">
          <cell r="A144" t="str">
            <v>      其他船舶油污损害赔偿基金支出</v>
          </cell>
          <cell r="B144">
            <v>0</v>
          </cell>
        </row>
        <row r="145">
          <cell r="A145" t="str">
            <v>    民航发展基金支出</v>
          </cell>
          <cell r="B145">
            <v>0</v>
          </cell>
          <cell r="C145">
            <v>0</v>
          </cell>
          <cell r="D145">
            <v>0</v>
          </cell>
          <cell r="E145">
            <v>0</v>
          </cell>
          <cell r="F145">
            <v>0</v>
          </cell>
          <cell r="G145">
            <v>0</v>
          </cell>
          <cell r="H145">
            <v>0</v>
          </cell>
        </row>
        <row r="146">
          <cell r="A146" t="str">
            <v>      民航机场建设</v>
          </cell>
          <cell r="B146">
            <v>0</v>
          </cell>
        </row>
        <row r="147">
          <cell r="A147" t="str">
            <v>      空管系统建设</v>
          </cell>
          <cell r="B147">
            <v>0</v>
          </cell>
        </row>
        <row r="148">
          <cell r="A148" t="str">
            <v>      民航安全</v>
          </cell>
          <cell r="B148">
            <v>0</v>
          </cell>
        </row>
        <row r="149">
          <cell r="A149" t="str">
            <v>      航线和机场补贴</v>
          </cell>
          <cell r="B149">
            <v>0</v>
          </cell>
        </row>
        <row r="150">
          <cell r="A150" t="str">
            <v>      民航节能减排</v>
          </cell>
          <cell r="B150">
            <v>0</v>
          </cell>
        </row>
        <row r="151">
          <cell r="A151" t="str">
            <v>      通用航空发展</v>
          </cell>
          <cell r="B151">
            <v>0</v>
          </cell>
        </row>
        <row r="152">
          <cell r="A152" t="str">
            <v>      征管经费</v>
          </cell>
          <cell r="B152">
            <v>0</v>
          </cell>
        </row>
        <row r="153">
          <cell r="A153" t="str">
            <v>      民航科教和信息建设</v>
          </cell>
          <cell r="B153">
            <v>0</v>
          </cell>
        </row>
        <row r="154">
          <cell r="A154" t="str">
            <v>      其他民航发展基金支出</v>
          </cell>
          <cell r="B154">
            <v>0</v>
          </cell>
        </row>
        <row r="155">
          <cell r="A155" t="str">
            <v>    海南省高等级公路车辆通行附加费对应专项债务收入安排的支出</v>
          </cell>
          <cell r="B155">
            <v>0</v>
          </cell>
          <cell r="C155">
            <v>0</v>
          </cell>
          <cell r="D155">
            <v>0</v>
          </cell>
          <cell r="E155">
            <v>0</v>
          </cell>
          <cell r="F155">
            <v>0</v>
          </cell>
          <cell r="G155">
            <v>0</v>
          </cell>
          <cell r="H155">
            <v>0</v>
          </cell>
        </row>
        <row r="156">
          <cell r="A156" t="str">
            <v>      公路建设</v>
          </cell>
          <cell r="B156">
            <v>0</v>
          </cell>
        </row>
        <row r="157">
          <cell r="A157" t="str">
            <v>      其他海南省高等级公路车辆通行附加费对应专项债务收入安排的支出</v>
          </cell>
          <cell r="B157">
            <v>0</v>
          </cell>
        </row>
        <row r="158">
          <cell r="A158" t="str">
            <v>    政府收费公路专项债券收入安排的支出</v>
          </cell>
          <cell r="B158">
            <v>0</v>
          </cell>
          <cell r="C158">
            <v>0</v>
          </cell>
          <cell r="D158">
            <v>0</v>
          </cell>
          <cell r="E158">
            <v>0</v>
          </cell>
          <cell r="F158">
            <v>0</v>
          </cell>
          <cell r="G158">
            <v>0</v>
          </cell>
          <cell r="H158">
            <v>0</v>
          </cell>
        </row>
        <row r="159">
          <cell r="A159" t="str">
            <v>      公路建设</v>
          </cell>
          <cell r="B159">
            <v>0</v>
          </cell>
        </row>
        <row r="160">
          <cell r="A160" t="str">
            <v>      其他政府收费公路专项债券收入安排的支出</v>
          </cell>
          <cell r="B160">
            <v>0</v>
          </cell>
        </row>
        <row r="161">
          <cell r="A161" t="str">
            <v>    车辆通行费对应专项债务收入安排的支出</v>
          </cell>
          <cell r="B161">
            <v>0</v>
          </cell>
        </row>
        <row r="162">
          <cell r="A162" t="str">
            <v>七、资源勘探工业信息等支出</v>
          </cell>
          <cell r="B162">
            <v>0</v>
          </cell>
          <cell r="C162">
            <v>0</v>
          </cell>
          <cell r="D162">
            <v>0</v>
          </cell>
          <cell r="E162">
            <v>0</v>
          </cell>
          <cell r="F162">
            <v>0</v>
          </cell>
          <cell r="G162">
            <v>0</v>
          </cell>
          <cell r="H162">
            <v>0</v>
          </cell>
        </row>
        <row r="163">
          <cell r="A163" t="str">
            <v>    农网还贷资金支出</v>
          </cell>
          <cell r="B163">
            <v>0</v>
          </cell>
          <cell r="C163">
            <v>0</v>
          </cell>
          <cell r="D163">
            <v>0</v>
          </cell>
          <cell r="E163">
            <v>0</v>
          </cell>
          <cell r="F163">
            <v>0</v>
          </cell>
          <cell r="G163">
            <v>0</v>
          </cell>
          <cell r="H163">
            <v>0</v>
          </cell>
        </row>
        <row r="164">
          <cell r="A164" t="str">
            <v>      地方农网还贷资金支出</v>
          </cell>
          <cell r="B164">
            <v>0</v>
          </cell>
        </row>
        <row r="165">
          <cell r="A165" t="str">
            <v>      其他农网还贷资金支出</v>
          </cell>
          <cell r="B165">
            <v>0</v>
          </cell>
        </row>
        <row r="166">
          <cell r="A166" t="str">
            <v>八、其他支出</v>
          </cell>
          <cell r="B166">
            <v>17742</v>
          </cell>
          <cell r="C166">
            <v>0</v>
          </cell>
          <cell r="D166">
            <v>1065</v>
          </cell>
          <cell r="E166">
            <v>7977</v>
          </cell>
          <cell r="F166">
            <v>0</v>
          </cell>
          <cell r="G166">
            <v>8700</v>
          </cell>
          <cell r="H166">
            <v>0</v>
          </cell>
        </row>
        <row r="167">
          <cell r="A167" t="str">
            <v>    其他政府性基金及对应专项债务收入安排的支出</v>
          </cell>
          <cell r="B167">
            <v>16503</v>
          </cell>
          <cell r="C167">
            <v>0</v>
          </cell>
          <cell r="D167">
            <v>0</v>
          </cell>
          <cell r="E167">
            <v>7803</v>
          </cell>
          <cell r="F167">
            <v>0</v>
          </cell>
          <cell r="G167">
            <v>8700</v>
          </cell>
          <cell r="H167">
            <v>0</v>
          </cell>
        </row>
        <row r="168">
          <cell r="A168" t="str">
            <v>      其他政府性基金安排的支出</v>
          </cell>
          <cell r="B168">
            <v>0</v>
          </cell>
        </row>
        <row r="169">
          <cell r="A169" t="str">
            <v>      其他地方自行试点项目收益专项债券收入安排的支出</v>
          </cell>
          <cell r="B169">
            <v>16503</v>
          </cell>
          <cell r="E169">
            <v>7803</v>
          </cell>
          <cell r="G169">
            <v>8700</v>
          </cell>
        </row>
        <row r="170">
          <cell r="A170" t="str">
            <v>      其他政府性基金债务收入安排的支出</v>
          </cell>
          <cell r="B170">
            <v>0</v>
          </cell>
        </row>
        <row r="171">
          <cell r="A171" t="str">
            <v>    彩票发行销售机构业务费安排的支出</v>
          </cell>
          <cell r="B171">
            <v>0</v>
          </cell>
          <cell r="C171">
            <v>0</v>
          </cell>
          <cell r="D171">
            <v>0</v>
          </cell>
          <cell r="E171">
            <v>0</v>
          </cell>
          <cell r="F171">
            <v>0</v>
          </cell>
          <cell r="G171">
            <v>0</v>
          </cell>
          <cell r="H171">
            <v>0</v>
          </cell>
        </row>
        <row r="172">
          <cell r="A172" t="str">
            <v>      福利彩票发行机构的业务费支出</v>
          </cell>
          <cell r="B172">
            <v>0</v>
          </cell>
        </row>
        <row r="173">
          <cell r="A173" t="str">
            <v>      体育彩票发行机构的业务费支出</v>
          </cell>
          <cell r="B173">
            <v>0</v>
          </cell>
        </row>
        <row r="174">
          <cell r="A174" t="str">
            <v>      福利彩票销售机构的业务费支出</v>
          </cell>
          <cell r="B174">
            <v>0</v>
          </cell>
        </row>
        <row r="175">
          <cell r="A175" t="str">
            <v>      体育彩票销售机构的业务费支出</v>
          </cell>
          <cell r="B175">
            <v>0</v>
          </cell>
        </row>
        <row r="176">
          <cell r="A176" t="str">
            <v>      彩票兑奖周转金支出</v>
          </cell>
          <cell r="B176">
            <v>0</v>
          </cell>
        </row>
        <row r="177">
          <cell r="A177" t="str">
            <v>      彩票发行销售风险基金支出</v>
          </cell>
          <cell r="B177">
            <v>0</v>
          </cell>
        </row>
        <row r="178">
          <cell r="A178" t="str">
            <v>      彩票市场调控资金支出</v>
          </cell>
          <cell r="B178">
            <v>0</v>
          </cell>
        </row>
        <row r="179">
          <cell r="A179" t="str">
            <v>      其他彩票发行销售机构业务费安排的支出</v>
          </cell>
          <cell r="B179">
            <v>0</v>
          </cell>
        </row>
        <row r="180">
          <cell r="A180" t="str">
            <v>    抗疫特别国债财务基金支出</v>
          </cell>
          <cell r="B180">
            <v>0</v>
          </cell>
        </row>
        <row r="181">
          <cell r="A181" t="str">
            <v>    彩票公益金安排的支出</v>
          </cell>
          <cell r="B181">
            <v>1239</v>
          </cell>
          <cell r="C181">
            <v>0</v>
          </cell>
          <cell r="D181">
            <v>1065</v>
          </cell>
          <cell r="E181">
            <v>174</v>
          </cell>
          <cell r="F181">
            <v>0</v>
          </cell>
          <cell r="G181">
            <v>0</v>
          </cell>
          <cell r="H181">
            <v>0</v>
          </cell>
        </row>
        <row r="182">
          <cell r="A182" t="str">
            <v>      用于社会福利的彩票公益金支出</v>
          </cell>
          <cell r="B182">
            <v>1175</v>
          </cell>
          <cell r="D182">
            <v>1008</v>
          </cell>
          <cell r="E182">
            <v>167</v>
          </cell>
        </row>
        <row r="183">
          <cell r="A183" t="str">
            <v>      用于体育事业的彩票公益金支出</v>
          </cell>
          <cell r="B183">
            <v>7</v>
          </cell>
          <cell r="E183">
            <v>7</v>
          </cell>
        </row>
        <row r="184">
          <cell r="A184" t="str">
            <v>      用于教育事业的彩票公益金支出</v>
          </cell>
          <cell r="B184">
            <v>0</v>
          </cell>
          <cell r="D184">
            <v>0</v>
          </cell>
        </row>
        <row r="185">
          <cell r="A185" t="str">
            <v>      用于红十字事业的彩票公益金支出</v>
          </cell>
          <cell r="B185">
            <v>0</v>
          </cell>
        </row>
        <row r="186">
          <cell r="A186" t="str">
            <v>      用于残疾人事业的彩票公益金支出</v>
          </cell>
          <cell r="B186">
            <v>42</v>
          </cell>
          <cell r="D186">
            <v>42</v>
          </cell>
        </row>
        <row r="187">
          <cell r="A187" t="str">
            <v>      用于文化事业的彩票公益金支出</v>
          </cell>
          <cell r="B187">
            <v>15</v>
          </cell>
          <cell r="D187">
            <v>15</v>
          </cell>
        </row>
        <row r="188">
          <cell r="A188" t="str">
            <v>      用于巩固脱贫衔接乡村振兴的彩票公益金支出</v>
          </cell>
          <cell r="B188">
            <v>0</v>
          </cell>
        </row>
        <row r="189">
          <cell r="A189" t="str">
            <v>      用于法律援助的彩票公益金支出</v>
          </cell>
          <cell r="B189">
            <v>0</v>
          </cell>
        </row>
        <row r="190">
          <cell r="A190" t="str">
            <v>      用于城乡医疗救助的的彩票公益金支出</v>
          </cell>
          <cell r="B190">
            <v>0</v>
          </cell>
        </row>
        <row r="191">
          <cell r="A191" t="str">
            <v>      用于其他社会公益事业的彩票公益金支出</v>
          </cell>
          <cell r="B191">
            <v>0</v>
          </cell>
        </row>
        <row r="192">
          <cell r="A192" t="str">
            <v>九、债务付息支出</v>
          </cell>
          <cell r="B192">
            <v>4140</v>
          </cell>
          <cell r="C192">
            <v>4140</v>
          </cell>
          <cell r="D192">
            <v>0</v>
          </cell>
          <cell r="E192">
            <v>0</v>
          </cell>
          <cell r="F192">
            <v>0</v>
          </cell>
          <cell r="G192">
            <v>0</v>
          </cell>
          <cell r="H192">
            <v>0</v>
          </cell>
        </row>
        <row r="193">
          <cell r="A193" t="str">
            <v>      海南省高等级公路车辆通行附加费债务付息支出</v>
          </cell>
          <cell r="B193">
            <v>0</v>
          </cell>
        </row>
        <row r="194">
          <cell r="A194" t="str">
            <v>      国家电影事业发展专项资金债务付息支出</v>
          </cell>
          <cell r="B194">
            <v>0</v>
          </cell>
        </row>
        <row r="195">
          <cell r="A195" t="str">
            <v>      国有土地使用权出让金债务付息支出</v>
          </cell>
          <cell r="B195">
            <v>4140</v>
          </cell>
          <cell r="C195">
            <v>4140</v>
          </cell>
        </row>
        <row r="196">
          <cell r="A196" t="str">
            <v>      农业土地开发资金债务付息支出</v>
          </cell>
          <cell r="B196">
            <v>0</v>
          </cell>
        </row>
        <row r="197">
          <cell r="A197" t="str">
            <v>      大中型水库库区基金债务付息支出</v>
          </cell>
          <cell r="B197">
            <v>0</v>
          </cell>
        </row>
        <row r="198">
          <cell r="A198" t="str">
            <v>      城市基础设施配套费债务付息支出</v>
          </cell>
          <cell r="B198">
            <v>0</v>
          </cell>
        </row>
        <row r="199">
          <cell r="A199" t="str">
            <v>      小型水库移民扶助基金债务付息支出</v>
          </cell>
          <cell r="B199">
            <v>0</v>
          </cell>
        </row>
        <row r="200">
          <cell r="A200" t="str">
            <v>      国家重大水利工程建设基金债务付息支出</v>
          </cell>
          <cell r="B200">
            <v>0</v>
          </cell>
        </row>
        <row r="201">
          <cell r="A201" t="str">
            <v>      车辆通行费债务付息支出</v>
          </cell>
          <cell r="B201">
            <v>0</v>
          </cell>
        </row>
        <row r="202">
          <cell r="A202" t="str">
            <v>      污水处理费债务付息支出</v>
          </cell>
          <cell r="B202">
            <v>0</v>
          </cell>
        </row>
        <row r="203">
          <cell r="A203" t="str">
            <v>      土地储备专项债券付息支出</v>
          </cell>
          <cell r="B203">
            <v>0</v>
          </cell>
        </row>
        <row r="204">
          <cell r="A204" t="str">
            <v>      政府收费公路专项债券付息支出</v>
          </cell>
          <cell r="B204">
            <v>0</v>
          </cell>
        </row>
        <row r="205">
          <cell r="A205" t="str">
            <v>      棚户区改造专项债券付息支出</v>
          </cell>
          <cell r="B205">
            <v>0</v>
          </cell>
        </row>
        <row r="206">
          <cell r="A206" t="str">
            <v>      其他地方自行试点项目收益专项债券付息支出</v>
          </cell>
          <cell r="B206">
            <v>0</v>
          </cell>
        </row>
        <row r="207">
          <cell r="A207" t="str">
            <v>      其他政府性基金债务付息支出</v>
          </cell>
          <cell r="B207">
            <v>0</v>
          </cell>
        </row>
        <row r="208">
          <cell r="A208" t="str">
            <v>十、债务发行费用支出</v>
          </cell>
          <cell r="B208">
            <v>0</v>
          </cell>
          <cell r="C208">
            <v>0</v>
          </cell>
          <cell r="D208">
            <v>0</v>
          </cell>
          <cell r="E208">
            <v>0</v>
          </cell>
          <cell r="F208">
            <v>0</v>
          </cell>
          <cell r="G208">
            <v>0</v>
          </cell>
          <cell r="H208">
            <v>0</v>
          </cell>
        </row>
        <row r="209">
          <cell r="A209" t="str">
            <v>      海南省高等级公路车辆通行附加费债务发行费用支出</v>
          </cell>
          <cell r="B209">
            <v>0</v>
          </cell>
        </row>
        <row r="210">
          <cell r="A210" t="str">
            <v>      国家电影事业发展专项资金债务发行费用支出</v>
          </cell>
          <cell r="B210">
            <v>0</v>
          </cell>
        </row>
        <row r="211">
          <cell r="A211" t="str">
            <v>      国有土地使用权出让金债务发行费用支出</v>
          </cell>
          <cell r="B211">
            <v>0</v>
          </cell>
        </row>
        <row r="212">
          <cell r="A212" t="str">
            <v>      农业土地开发资金债务发行费用支出</v>
          </cell>
          <cell r="B212">
            <v>0</v>
          </cell>
        </row>
        <row r="213">
          <cell r="A213" t="str">
            <v>      大中型水库库区基金债务发行费用支出</v>
          </cell>
          <cell r="B213">
            <v>0</v>
          </cell>
        </row>
        <row r="214">
          <cell r="A214" t="str">
            <v>      城市基础设施配套费债务发行费用支出</v>
          </cell>
          <cell r="B214">
            <v>0</v>
          </cell>
        </row>
        <row r="215">
          <cell r="A215" t="str">
            <v>      小型水库移民扶助基金债务发行费用支出</v>
          </cell>
          <cell r="B215">
            <v>0</v>
          </cell>
        </row>
        <row r="216">
          <cell r="A216" t="str">
            <v>      国家重大水利工程建设基金债务发行费用支出</v>
          </cell>
          <cell r="B216">
            <v>0</v>
          </cell>
        </row>
        <row r="217">
          <cell r="A217" t="str">
            <v>      车辆通行费债务发行费用支出</v>
          </cell>
          <cell r="B217">
            <v>0</v>
          </cell>
        </row>
        <row r="218">
          <cell r="A218" t="str">
            <v>      污水处理费债务发行费用支出</v>
          </cell>
          <cell r="B218">
            <v>0</v>
          </cell>
        </row>
        <row r="219">
          <cell r="A219" t="str">
            <v>      土地储备专项债券发行费用支出</v>
          </cell>
          <cell r="B219">
            <v>0</v>
          </cell>
        </row>
        <row r="220">
          <cell r="A220" t="str">
            <v>      政府收费公路专项债券发行费用支出</v>
          </cell>
          <cell r="B220">
            <v>0</v>
          </cell>
        </row>
        <row r="221">
          <cell r="A221" t="str">
            <v>      棚户区改造专项债券发行费用支出</v>
          </cell>
          <cell r="B221">
            <v>0</v>
          </cell>
        </row>
        <row r="222">
          <cell r="A222" t="str">
            <v>      其他地方自行试点项目收益专项债务发行费用支出</v>
          </cell>
          <cell r="B222">
            <v>0</v>
          </cell>
        </row>
        <row r="223">
          <cell r="A223" t="str">
            <v>      其他政府性基金债务发行费用支出</v>
          </cell>
          <cell r="B223">
            <v>0</v>
          </cell>
        </row>
        <row r="224">
          <cell r="A224" t="str">
            <v>十一、抗疫特别国债安排的支出</v>
          </cell>
          <cell r="B224">
            <v>0</v>
          </cell>
          <cell r="C224">
            <v>0</v>
          </cell>
          <cell r="D224">
            <v>0</v>
          </cell>
          <cell r="E224">
            <v>0</v>
          </cell>
          <cell r="F224">
            <v>0</v>
          </cell>
          <cell r="G224">
            <v>0</v>
          </cell>
          <cell r="H224">
            <v>0</v>
          </cell>
        </row>
        <row r="225">
          <cell r="A225" t="str">
            <v>    基础设施建设</v>
          </cell>
          <cell r="B225">
            <v>0</v>
          </cell>
          <cell r="C225">
            <v>0</v>
          </cell>
          <cell r="D225">
            <v>0</v>
          </cell>
          <cell r="E225">
            <v>0</v>
          </cell>
          <cell r="F225">
            <v>0</v>
          </cell>
          <cell r="G225">
            <v>0</v>
          </cell>
          <cell r="H225">
            <v>0</v>
          </cell>
        </row>
        <row r="226">
          <cell r="A226" t="str">
            <v>      公共卫生体系建设</v>
          </cell>
          <cell r="B226">
            <v>0</v>
          </cell>
        </row>
        <row r="227">
          <cell r="A227" t="str">
            <v>      重大疫情防控救治体系建设</v>
          </cell>
          <cell r="B227">
            <v>0</v>
          </cell>
        </row>
        <row r="228">
          <cell r="A228" t="str">
            <v>      粮食安全</v>
          </cell>
          <cell r="B228">
            <v>0</v>
          </cell>
        </row>
        <row r="229">
          <cell r="A229" t="str">
            <v>      能源安全</v>
          </cell>
          <cell r="B229">
            <v>0</v>
          </cell>
        </row>
        <row r="230">
          <cell r="A230" t="str">
            <v>      应急物资保障</v>
          </cell>
          <cell r="B230">
            <v>0</v>
          </cell>
        </row>
        <row r="231">
          <cell r="A231" t="str">
            <v>      产业链改造升级</v>
          </cell>
          <cell r="B231">
            <v>0</v>
          </cell>
        </row>
        <row r="232">
          <cell r="A232" t="str">
            <v>      城镇老旧小区改造</v>
          </cell>
          <cell r="B232">
            <v>0</v>
          </cell>
        </row>
        <row r="233">
          <cell r="A233" t="str">
            <v>      生态环境治理</v>
          </cell>
          <cell r="B233">
            <v>0</v>
          </cell>
        </row>
        <row r="234">
          <cell r="A234" t="str">
            <v>      交通基础设施建设</v>
          </cell>
          <cell r="B234">
            <v>0</v>
          </cell>
        </row>
        <row r="235">
          <cell r="A235" t="str">
            <v>      市政设施建设</v>
          </cell>
          <cell r="B235">
            <v>0</v>
          </cell>
        </row>
        <row r="236">
          <cell r="A236" t="str">
            <v>      重大区域规划基础设施建设</v>
          </cell>
          <cell r="B236">
            <v>0</v>
          </cell>
        </row>
        <row r="237">
          <cell r="A237" t="str">
            <v>      其他基础设施建设</v>
          </cell>
          <cell r="B237">
            <v>0</v>
          </cell>
        </row>
        <row r="238">
          <cell r="A238" t="str">
            <v>    抗疫相关支出</v>
          </cell>
          <cell r="B238">
            <v>0</v>
          </cell>
          <cell r="C238">
            <v>0</v>
          </cell>
          <cell r="D238">
            <v>0</v>
          </cell>
          <cell r="E238">
            <v>0</v>
          </cell>
          <cell r="F238">
            <v>0</v>
          </cell>
          <cell r="G238">
            <v>0</v>
          </cell>
          <cell r="H238">
            <v>0</v>
          </cell>
        </row>
        <row r="239">
          <cell r="A239" t="str">
            <v>      减免房租补贴</v>
          </cell>
          <cell r="B239">
            <v>0</v>
          </cell>
        </row>
        <row r="240">
          <cell r="A240" t="str">
            <v>      重点企业贷款贴息</v>
          </cell>
          <cell r="B240">
            <v>0</v>
          </cell>
        </row>
        <row r="241">
          <cell r="A241" t="str">
            <v>      创业担保贷款贴息</v>
          </cell>
          <cell r="B241">
            <v>0</v>
          </cell>
        </row>
        <row r="242">
          <cell r="A242" t="str">
            <v>      援企稳岗补贴</v>
          </cell>
          <cell r="B242">
            <v>0</v>
          </cell>
        </row>
        <row r="243">
          <cell r="A243" t="str">
            <v>      困难群众基本生活补助</v>
          </cell>
          <cell r="B243">
            <v>0</v>
          </cell>
        </row>
        <row r="244">
          <cell r="A244" t="str">
            <v>      其他抗疫相关支出</v>
          </cell>
          <cell r="B244">
            <v>0</v>
          </cell>
        </row>
        <row r="251">
          <cell r="A251" t="str">
            <v>支出合计</v>
          </cell>
          <cell r="B251">
            <v>65039</v>
          </cell>
          <cell r="C251">
            <v>37600</v>
          </cell>
          <cell r="D251">
            <v>2220</v>
          </cell>
          <cell r="E251">
            <v>16519</v>
          </cell>
          <cell r="F251">
            <v>0</v>
          </cell>
          <cell r="G251">
            <v>8700</v>
          </cell>
          <cell r="H251">
            <v>0</v>
          </cell>
        </row>
        <row r="252">
          <cell r="A252" t="str">
            <v>转移性支出</v>
          </cell>
          <cell r="B252">
            <v>0</v>
          </cell>
          <cell r="C252">
            <v>0</v>
          </cell>
          <cell r="D252">
            <v>0</v>
          </cell>
          <cell r="E252">
            <v>0</v>
          </cell>
          <cell r="F252">
            <v>0</v>
          </cell>
          <cell r="G252">
            <v>0</v>
          </cell>
          <cell r="H252">
            <v>0</v>
          </cell>
        </row>
        <row r="253">
          <cell r="A253" t="str">
            <v>  政府性基金补助支出</v>
          </cell>
          <cell r="B253">
            <v>0</v>
          </cell>
        </row>
        <row r="254">
          <cell r="A254" t="str">
            <v>  政府性基金上解支出</v>
          </cell>
          <cell r="B254">
            <v>0</v>
          </cell>
        </row>
        <row r="255">
          <cell r="A255" t="str">
            <v>  调出资金</v>
          </cell>
          <cell r="B255">
            <v>0</v>
          </cell>
        </row>
        <row r="256">
          <cell r="A256" t="str">
            <v>  年终结余（转）</v>
          </cell>
          <cell r="B256">
            <v>0</v>
          </cell>
        </row>
        <row r="257">
          <cell r="A257" t="str">
            <v>债务支出</v>
          </cell>
          <cell r="B257">
            <v>0</v>
          </cell>
          <cell r="C257">
            <v>0</v>
          </cell>
          <cell r="D257">
            <v>0</v>
          </cell>
          <cell r="E257">
            <v>0</v>
          </cell>
          <cell r="F257">
            <v>0</v>
          </cell>
          <cell r="G257">
            <v>0</v>
          </cell>
          <cell r="H257">
            <v>0</v>
          </cell>
        </row>
        <row r="258">
          <cell r="A258" t="str">
            <v>  地方政府专项债务还本支出</v>
          </cell>
          <cell r="B258">
            <v>0</v>
          </cell>
        </row>
        <row r="259">
          <cell r="A259" t="str">
            <v>  地方政府专项债务转贷支出</v>
          </cell>
          <cell r="B259">
            <v>0</v>
          </cell>
        </row>
        <row r="264">
          <cell r="A264" t="str">
            <v>支出总计</v>
          </cell>
          <cell r="B264">
            <v>65039</v>
          </cell>
          <cell r="C264">
            <v>37600</v>
          </cell>
          <cell r="D264">
            <v>2220</v>
          </cell>
          <cell r="E264">
            <v>16519</v>
          </cell>
          <cell r="F264">
            <v>0</v>
          </cell>
          <cell r="G264">
            <v>8700</v>
          </cell>
          <cell r="H2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J15" sqref="J15"/>
    </sheetView>
  </sheetViews>
  <sheetFormatPr defaultColWidth="8.75390625" defaultRowHeight="14.25"/>
  <cols>
    <col min="1" max="1" width="14.875" style="0" customWidth="1"/>
    <col min="2" max="2" width="40.25390625" style="0" customWidth="1"/>
  </cols>
  <sheetData>
    <row r="1" spans="1:2" ht="41.25" customHeight="1">
      <c r="A1" s="250" t="s">
        <v>1502</v>
      </c>
      <c r="B1" s="250"/>
    </row>
    <row r="2" spans="1:2" ht="21" customHeight="1">
      <c r="A2" s="56" t="s">
        <v>246</v>
      </c>
      <c r="B2" s="56" t="s">
        <v>247</v>
      </c>
    </row>
    <row r="3" spans="1:2" ht="21" customHeight="1">
      <c r="A3" s="95" t="s">
        <v>248</v>
      </c>
      <c r="B3" s="54" t="s">
        <v>249</v>
      </c>
    </row>
    <row r="4" spans="1:2" ht="21" customHeight="1">
      <c r="A4" s="95" t="s">
        <v>250</v>
      </c>
      <c r="B4" s="54" t="s">
        <v>251</v>
      </c>
    </row>
    <row r="5" spans="1:2" ht="21" customHeight="1">
      <c r="A5" s="95" t="s">
        <v>252</v>
      </c>
      <c r="B5" s="54" t="s">
        <v>253</v>
      </c>
    </row>
    <row r="6" spans="1:2" ht="21" customHeight="1">
      <c r="A6" s="95" t="s">
        <v>254</v>
      </c>
      <c r="B6" s="101" t="s">
        <v>1490</v>
      </c>
    </row>
    <row r="7" spans="1:2" ht="21" customHeight="1">
      <c r="A7" s="95" t="s">
        <v>255</v>
      </c>
      <c r="B7" s="54" t="s">
        <v>256</v>
      </c>
    </row>
    <row r="8" spans="1:2" ht="21" customHeight="1">
      <c r="A8" s="95" t="s">
        <v>257</v>
      </c>
      <c r="B8" s="101" t="s">
        <v>1393</v>
      </c>
    </row>
    <row r="9" spans="1:2" ht="21" customHeight="1">
      <c r="A9" s="95" t="s">
        <v>259</v>
      </c>
      <c r="B9" s="54" t="s">
        <v>258</v>
      </c>
    </row>
    <row r="10" spans="1:2" ht="21" customHeight="1">
      <c r="A10" s="102" t="s">
        <v>1395</v>
      </c>
      <c r="B10" s="54" t="s">
        <v>260</v>
      </c>
    </row>
    <row r="11" spans="1:2" ht="21" customHeight="1">
      <c r="A11" s="95"/>
      <c r="B11" s="54" t="s">
        <v>261</v>
      </c>
    </row>
    <row r="12" spans="1:2" ht="21" customHeight="1">
      <c r="A12" s="56" t="s">
        <v>262</v>
      </c>
      <c r="B12" s="56" t="s">
        <v>263</v>
      </c>
    </row>
    <row r="13" spans="1:2" ht="21" customHeight="1">
      <c r="A13" s="95" t="s">
        <v>266</v>
      </c>
      <c r="B13" s="54" t="s">
        <v>265</v>
      </c>
    </row>
    <row r="14" spans="1:2" ht="21" customHeight="1">
      <c r="A14" s="95" t="s">
        <v>268</v>
      </c>
      <c r="B14" s="54" t="s">
        <v>267</v>
      </c>
    </row>
    <row r="15" spans="1:2" ht="21" customHeight="1">
      <c r="A15" s="95" t="s">
        <v>270</v>
      </c>
      <c r="B15" s="54" t="s">
        <v>269</v>
      </c>
    </row>
    <row r="16" spans="1:2" ht="21" customHeight="1">
      <c r="A16" s="102" t="s">
        <v>1396</v>
      </c>
      <c r="B16" s="54" t="s">
        <v>271</v>
      </c>
    </row>
    <row r="17" spans="1:2" ht="21" customHeight="1">
      <c r="A17" s="56" t="s">
        <v>272</v>
      </c>
      <c r="B17" s="56" t="s">
        <v>273</v>
      </c>
    </row>
    <row r="18" spans="1:2" ht="21" customHeight="1">
      <c r="A18" s="102" t="s">
        <v>1397</v>
      </c>
      <c r="B18" s="54" t="s">
        <v>275</v>
      </c>
    </row>
    <row r="19" spans="1:2" ht="21" customHeight="1">
      <c r="A19" s="102" t="s">
        <v>1398</v>
      </c>
      <c r="B19" s="54" t="s">
        <v>277</v>
      </c>
    </row>
    <row r="20" spans="1:2" ht="21" customHeight="1">
      <c r="A20" s="56" t="s">
        <v>278</v>
      </c>
      <c r="B20" s="56" t="s">
        <v>279</v>
      </c>
    </row>
    <row r="21" spans="1:2" ht="21" customHeight="1">
      <c r="A21" s="102" t="s">
        <v>1399</v>
      </c>
      <c r="B21" s="54" t="s">
        <v>281</v>
      </c>
    </row>
    <row r="22" spans="1:2" ht="21" customHeight="1">
      <c r="A22" s="102" t="s">
        <v>1400</v>
      </c>
      <c r="B22" s="54" t="s">
        <v>282</v>
      </c>
    </row>
    <row r="23" spans="1:2" ht="21" customHeight="1">
      <c r="A23" s="102" t="s">
        <v>1401</v>
      </c>
      <c r="B23" s="54" t="s">
        <v>284</v>
      </c>
    </row>
    <row r="24" spans="1:2" ht="21" customHeight="1">
      <c r="A24" s="96" t="s">
        <v>285</v>
      </c>
      <c r="B24" s="96" t="s">
        <v>286</v>
      </c>
    </row>
    <row r="25" spans="1:2" ht="21" customHeight="1">
      <c r="A25" s="97"/>
      <c r="B25" s="98" t="s">
        <v>287</v>
      </c>
    </row>
    <row r="26" spans="1:2" ht="21" customHeight="1">
      <c r="A26" s="95"/>
      <c r="B26" s="54" t="s">
        <v>288</v>
      </c>
    </row>
    <row r="27" spans="1:2" ht="21" customHeight="1">
      <c r="A27" s="95" t="s">
        <v>1394</v>
      </c>
      <c r="B27" s="101" t="s">
        <v>1501</v>
      </c>
    </row>
    <row r="28" spans="1:2" ht="21" customHeight="1">
      <c r="A28" s="100"/>
      <c r="B28" s="101" t="s">
        <v>1500</v>
      </c>
    </row>
    <row r="29" spans="1:2" ht="21" customHeight="1">
      <c r="A29" s="100"/>
      <c r="B29" s="100"/>
    </row>
  </sheetData>
  <sheetProtection/>
  <mergeCells count="1">
    <mergeCell ref="A1:B1"/>
  </mergeCells>
  <printOptions/>
  <pageMargins left="0.9895833333333334" right="0.75" top="1" bottom="1" header="0.5" footer="0.5"/>
  <pageSetup horizontalDpi="1200" verticalDpi="1200" orientation="portrait" paperSize="9"/>
</worksheet>
</file>

<file path=xl/worksheets/sheet10.xml><?xml version="1.0" encoding="utf-8"?>
<worksheet xmlns="http://schemas.openxmlformats.org/spreadsheetml/2006/main" xmlns:r="http://schemas.openxmlformats.org/officeDocument/2006/relationships">
  <dimension ref="A1:G30"/>
  <sheetViews>
    <sheetView zoomScaleSheetLayoutView="100" workbookViewId="0" topLeftCell="A1">
      <selection activeCell="J15" sqref="J15"/>
    </sheetView>
  </sheetViews>
  <sheetFormatPr defaultColWidth="9.00390625" defaultRowHeight="14.25"/>
  <cols>
    <col min="1" max="1" width="68.375" style="0" customWidth="1"/>
  </cols>
  <sheetData>
    <row r="1" spans="1:7" ht="48.75" customHeight="1">
      <c r="A1" s="74" t="s">
        <v>1290</v>
      </c>
      <c r="B1" s="75"/>
      <c r="C1" s="75"/>
      <c r="D1" s="75"/>
      <c r="E1" s="75"/>
      <c r="F1" s="75"/>
      <c r="G1" s="75"/>
    </row>
    <row r="2" spans="1:7" ht="137.25" customHeight="1">
      <c r="A2" s="103" t="s">
        <v>40</v>
      </c>
      <c r="B2" s="76"/>
      <c r="C2" s="76"/>
      <c r="D2" s="76"/>
      <c r="E2" s="76"/>
      <c r="F2" s="76"/>
      <c r="G2" s="76"/>
    </row>
    <row r="3" spans="1:7" ht="14.25">
      <c r="A3" s="76"/>
      <c r="B3" s="76"/>
      <c r="C3" s="76"/>
      <c r="D3" s="76"/>
      <c r="E3" s="76"/>
      <c r="F3" s="76"/>
      <c r="G3" s="76"/>
    </row>
    <row r="4" spans="1:7" ht="14.25">
      <c r="A4" s="76"/>
      <c r="B4" s="76"/>
      <c r="C4" s="76"/>
      <c r="D4" s="76"/>
      <c r="E4" s="76"/>
      <c r="F4" s="76"/>
      <c r="G4" s="76"/>
    </row>
    <row r="5" spans="1:7" ht="14.25">
      <c r="A5" s="76"/>
      <c r="B5" s="76"/>
      <c r="C5" s="76"/>
      <c r="D5" s="76"/>
      <c r="E5" s="76"/>
      <c r="F5" s="76"/>
      <c r="G5" s="76"/>
    </row>
    <row r="6" spans="1:7" ht="14.25">
      <c r="A6" s="76"/>
      <c r="B6" s="76"/>
      <c r="C6" s="76"/>
      <c r="D6" s="76"/>
      <c r="E6" s="76"/>
      <c r="F6" s="76"/>
      <c r="G6" s="76"/>
    </row>
    <row r="7" spans="1:7" ht="14.25">
      <c r="A7" s="76"/>
      <c r="B7" s="76"/>
      <c r="C7" s="76"/>
      <c r="D7" s="76"/>
      <c r="E7" s="76"/>
      <c r="F7" s="76"/>
      <c r="G7" s="76"/>
    </row>
    <row r="8" spans="1:7" ht="14.25">
      <c r="A8" s="76"/>
      <c r="B8" s="76"/>
      <c r="C8" s="76"/>
      <c r="D8" s="76"/>
      <c r="E8" s="76"/>
      <c r="F8" s="76"/>
      <c r="G8" s="76"/>
    </row>
    <row r="9" spans="1:7" ht="14.25">
      <c r="A9" s="76"/>
      <c r="B9" s="76"/>
      <c r="C9" s="76"/>
      <c r="D9" s="76"/>
      <c r="E9" s="76"/>
      <c r="F9" s="76"/>
      <c r="G9" s="76"/>
    </row>
    <row r="10" spans="1:7" ht="14.25">
      <c r="A10" s="76"/>
      <c r="B10" s="76"/>
      <c r="C10" s="76"/>
      <c r="D10" s="76"/>
      <c r="E10" s="76"/>
      <c r="F10" s="76"/>
      <c r="G10" s="76"/>
    </row>
    <row r="11" spans="1:7" ht="14.25">
      <c r="A11" s="76"/>
      <c r="B11" s="76"/>
      <c r="C11" s="76"/>
      <c r="D11" s="76"/>
      <c r="E11" s="76"/>
      <c r="F11" s="76"/>
      <c r="G11" s="76"/>
    </row>
    <row r="12" spans="1:7" ht="14.25">
      <c r="A12" s="76"/>
      <c r="B12" s="76"/>
      <c r="C12" s="76"/>
      <c r="D12" s="76"/>
      <c r="E12" s="76"/>
      <c r="F12" s="76"/>
      <c r="G12" s="76"/>
    </row>
    <row r="13" spans="1:7" ht="14.25">
      <c r="A13" s="76"/>
      <c r="B13" s="76"/>
      <c r="C13" s="76"/>
      <c r="D13" s="76"/>
      <c r="E13" s="76"/>
      <c r="F13" s="76"/>
      <c r="G13" s="76"/>
    </row>
    <row r="14" spans="1:7" ht="14.25">
      <c r="A14" s="76"/>
      <c r="B14" s="76"/>
      <c r="C14" s="76"/>
      <c r="D14" s="76"/>
      <c r="E14" s="76"/>
      <c r="F14" s="76"/>
      <c r="G14" s="76"/>
    </row>
    <row r="15" spans="1:7" ht="14.25">
      <c r="A15" s="76"/>
      <c r="B15" s="76"/>
      <c r="C15" s="76"/>
      <c r="D15" s="76"/>
      <c r="E15" s="76"/>
      <c r="F15" s="76"/>
      <c r="G15" s="76"/>
    </row>
    <row r="16" spans="1:7" ht="14.25">
      <c r="A16" s="76"/>
      <c r="B16" s="76"/>
      <c r="C16" s="76"/>
      <c r="D16" s="76"/>
      <c r="E16" s="76"/>
      <c r="F16" s="76"/>
      <c r="G16" s="76"/>
    </row>
    <row r="17" spans="1:7" ht="14.25">
      <c r="A17" s="76"/>
      <c r="B17" s="76"/>
      <c r="C17" s="76"/>
      <c r="D17" s="76"/>
      <c r="E17" s="76"/>
      <c r="F17" s="76"/>
      <c r="G17" s="76"/>
    </row>
    <row r="18" spans="1:7" ht="14.25">
      <c r="A18" s="76"/>
      <c r="B18" s="76"/>
      <c r="C18" s="76"/>
      <c r="D18" s="76"/>
      <c r="E18" s="76"/>
      <c r="F18" s="76"/>
      <c r="G18" s="76"/>
    </row>
    <row r="19" spans="1:7" ht="14.25">
      <c r="A19" s="76"/>
      <c r="B19" s="76"/>
      <c r="C19" s="76"/>
      <c r="D19" s="76"/>
      <c r="E19" s="76"/>
      <c r="F19" s="76"/>
      <c r="G19" s="76"/>
    </row>
    <row r="20" spans="1:7" ht="14.25">
      <c r="A20" s="76"/>
      <c r="B20" s="76"/>
      <c r="C20" s="76"/>
      <c r="D20" s="76"/>
      <c r="E20" s="76"/>
      <c r="F20" s="76"/>
      <c r="G20" s="76"/>
    </row>
    <row r="21" spans="1:7" ht="14.25">
      <c r="A21" s="76"/>
      <c r="B21" s="76"/>
      <c r="C21" s="76"/>
      <c r="D21" s="76"/>
      <c r="E21" s="76"/>
      <c r="F21" s="76"/>
      <c r="G21" s="76"/>
    </row>
    <row r="22" spans="1:7" ht="14.25">
      <c r="A22" s="76"/>
      <c r="B22" s="76"/>
      <c r="C22" s="76"/>
      <c r="D22" s="76"/>
      <c r="E22" s="76"/>
      <c r="F22" s="76"/>
      <c r="G22" s="76"/>
    </row>
    <row r="23" spans="1:7" ht="14.25">
      <c r="A23" s="76"/>
      <c r="B23" s="76"/>
      <c r="C23" s="76"/>
      <c r="D23" s="76"/>
      <c r="E23" s="76"/>
      <c r="F23" s="76"/>
      <c r="G23" s="76"/>
    </row>
    <row r="24" spans="1:7" ht="14.25">
      <c r="A24" s="76"/>
      <c r="B24" s="76"/>
      <c r="C24" s="76"/>
      <c r="D24" s="76"/>
      <c r="E24" s="76"/>
      <c r="F24" s="76"/>
      <c r="G24" s="76"/>
    </row>
    <row r="25" spans="1:7" ht="14.25">
      <c r="A25" s="76"/>
      <c r="B25" s="76"/>
      <c r="C25" s="76"/>
      <c r="D25" s="76"/>
      <c r="E25" s="76"/>
      <c r="F25" s="76"/>
      <c r="G25" s="76"/>
    </row>
    <row r="26" spans="1:7" ht="14.25">
      <c r="A26" s="76"/>
      <c r="B26" s="76"/>
      <c r="C26" s="76"/>
      <c r="D26" s="76"/>
      <c r="E26" s="76"/>
      <c r="F26" s="76"/>
      <c r="G26" s="76"/>
    </row>
    <row r="27" spans="1:7" ht="14.25">
      <c r="A27" s="76"/>
      <c r="B27" s="76"/>
      <c r="C27" s="76"/>
      <c r="D27" s="76"/>
      <c r="E27" s="76"/>
      <c r="F27" s="76"/>
      <c r="G27" s="76"/>
    </row>
    <row r="28" spans="1:7" ht="14.25">
      <c r="A28" s="76"/>
      <c r="B28" s="76"/>
      <c r="C28" s="76"/>
      <c r="D28" s="76"/>
      <c r="E28" s="76"/>
      <c r="F28" s="76"/>
      <c r="G28" s="76"/>
    </row>
    <row r="29" spans="1:7" ht="14.25">
      <c r="A29" s="76"/>
      <c r="B29" s="76"/>
      <c r="C29" s="76"/>
      <c r="D29" s="76"/>
      <c r="E29" s="76"/>
      <c r="F29" s="76"/>
      <c r="G29" s="76"/>
    </row>
    <row r="30" spans="1:7" ht="14.25">
      <c r="A30" s="76"/>
      <c r="B30" s="76"/>
      <c r="C30" s="76"/>
      <c r="D30" s="76"/>
      <c r="E30" s="76"/>
      <c r="F30" s="76"/>
      <c r="G30" s="76"/>
    </row>
  </sheetData>
  <sheetProtection/>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pane ySplit="4" topLeftCell="BM5" activePane="bottomLeft" state="frozen"/>
      <selection pane="topLeft" activeCell="J15" sqref="J15"/>
      <selection pane="bottomLeft" activeCell="J15" sqref="J15"/>
    </sheetView>
  </sheetViews>
  <sheetFormatPr defaultColWidth="8.75390625" defaultRowHeight="14.25"/>
  <cols>
    <col min="1" max="1" width="29.625" style="58" bestFit="1" customWidth="1"/>
    <col min="2" max="3" width="10.875" style="58" customWidth="1"/>
    <col min="4" max="4" width="10.375" style="58" customWidth="1"/>
    <col min="5" max="5" width="15.75390625" style="58" customWidth="1"/>
    <col min="6" max="32" width="9.00390625" style="58" bestFit="1" customWidth="1"/>
    <col min="33" max="16384" width="8.75390625" style="58" customWidth="1"/>
  </cols>
  <sheetData>
    <row r="1" ht="16.5" customHeight="1">
      <c r="A1" s="57" t="s">
        <v>266</v>
      </c>
    </row>
    <row r="2" spans="1:5" ht="32.25" customHeight="1">
      <c r="A2" s="198" t="s">
        <v>41</v>
      </c>
      <c r="B2" s="198"/>
      <c r="C2" s="198"/>
      <c r="D2" s="198"/>
      <c r="E2" s="198"/>
    </row>
    <row r="3" spans="1:5" ht="18" customHeight="1">
      <c r="A3" s="59"/>
      <c r="D3" s="60"/>
      <c r="E3" s="61" t="s">
        <v>289</v>
      </c>
    </row>
    <row r="4" spans="1:5" ht="40.5">
      <c r="A4" s="62" t="s">
        <v>1291</v>
      </c>
      <c r="B4" s="63" t="s">
        <v>76</v>
      </c>
      <c r="C4" s="63" t="s">
        <v>42</v>
      </c>
      <c r="D4" s="63" t="s">
        <v>43</v>
      </c>
      <c r="E4" s="64" t="s">
        <v>316</v>
      </c>
    </row>
    <row r="5" spans="1:5" ht="19.5" customHeight="1">
      <c r="A5" s="65" t="s">
        <v>1292</v>
      </c>
      <c r="B5" s="8">
        <v>4200</v>
      </c>
      <c r="C5" s="8">
        <v>5000</v>
      </c>
      <c r="D5" s="66">
        <f>C5/B5</f>
        <v>1.1904761904761905</v>
      </c>
      <c r="E5" s="67"/>
    </row>
    <row r="6" spans="1:5" ht="19.5" customHeight="1">
      <c r="A6" s="65" t="s">
        <v>1293</v>
      </c>
      <c r="B6" s="8">
        <v>600</v>
      </c>
      <c r="C6" s="8">
        <v>400</v>
      </c>
      <c r="D6" s="66">
        <f>C6/B6</f>
        <v>0.6666666666666666</v>
      </c>
      <c r="E6" s="67"/>
    </row>
    <row r="7" spans="1:5" ht="19.5" customHeight="1">
      <c r="A7" s="65" t="s">
        <v>1294</v>
      </c>
      <c r="B7" s="8">
        <v>43200</v>
      </c>
      <c r="C7" s="8">
        <v>29600</v>
      </c>
      <c r="D7" s="66">
        <f>C7/B7</f>
        <v>0.6851851851851852</v>
      </c>
      <c r="E7" s="67"/>
    </row>
    <row r="8" spans="1:5" ht="19.5" customHeight="1">
      <c r="A8" s="65" t="s">
        <v>1295</v>
      </c>
      <c r="B8" s="8">
        <v>2500</v>
      </c>
      <c r="C8" s="8">
        <v>2000</v>
      </c>
      <c r="D8" s="66">
        <f>C8/B8</f>
        <v>0.8</v>
      </c>
      <c r="E8" s="67"/>
    </row>
    <row r="9" spans="1:5" ht="19.5" customHeight="1">
      <c r="A9" s="65" t="s">
        <v>1296</v>
      </c>
      <c r="B9" s="8">
        <v>500</v>
      </c>
      <c r="C9" s="8">
        <v>600</v>
      </c>
      <c r="D9" s="66">
        <f>C9/B9</f>
        <v>1.2</v>
      </c>
      <c r="E9" s="67"/>
    </row>
    <row r="10" spans="1:5" ht="39.75" customHeight="1">
      <c r="A10" s="65" t="s">
        <v>1297</v>
      </c>
      <c r="B10" s="8"/>
      <c r="C10" s="8"/>
      <c r="D10" s="68"/>
      <c r="E10" s="69"/>
    </row>
    <row r="11" spans="1:5" ht="19.5" customHeight="1">
      <c r="A11" s="70"/>
      <c r="B11" s="71"/>
      <c r="C11" s="71"/>
      <c r="D11" s="70"/>
      <c r="E11" s="70"/>
    </row>
    <row r="12" spans="1:5" ht="19.5" customHeight="1">
      <c r="A12" s="62" t="s">
        <v>315</v>
      </c>
      <c r="B12" s="72">
        <f>SUM(B5:B11)</f>
        <v>51000</v>
      </c>
      <c r="C12" s="72">
        <f>SUM(C5:C11)</f>
        <v>37600</v>
      </c>
      <c r="D12" s="73">
        <f>C12/B12</f>
        <v>0.7372549019607844</v>
      </c>
      <c r="E12" s="70"/>
    </row>
    <row r="13" spans="1:5" ht="39" customHeight="1">
      <c r="A13" s="281"/>
      <c r="B13" s="281"/>
      <c r="C13" s="281"/>
      <c r="D13" s="281"/>
      <c r="E13" s="281"/>
    </row>
    <row r="14" spans="1:5" ht="33" customHeight="1">
      <c r="A14" s="282"/>
      <c r="B14" s="282"/>
      <c r="C14" s="282"/>
      <c r="D14" s="282"/>
      <c r="E14" s="282"/>
    </row>
    <row r="15" ht="19.5" customHeight="1"/>
    <row r="16" ht="19.5" customHeight="1"/>
    <row r="17" ht="19.5" customHeight="1"/>
    <row r="18" ht="19.5" customHeight="1"/>
    <row r="19" spans="1:4" s="57" customFormat="1" ht="19.5" customHeight="1">
      <c r="A19" s="58"/>
      <c r="B19" s="58"/>
      <c r="C19" s="58"/>
      <c r="D19" s="58"/>
    </row>
    <row r="20" ht="19.5" customHeight="1"/>
    <row r="21" ht="19.5" customHeight="1"/>
    <row r="22" ht="19.5" customHeight="1"/>
  </sheetData>
  <sheetProtection/>
  <mergeCells count="3">
    <mergeCell ref="A2:E2"/>
    <mergeCell ref="A13:E13"/>
    <mergeCell ref="A14:E14"/>
  </mergeCells>
  <printOptions horizontalCentered="1"/>
  <pageMargins left="0.55" right="0.3541666666666667" top="0.7194444444444444" bottom="0.5597222222222222" header="0.11805555555555555" footer="0.3145833333333333"/>
  <pageSetup firstPageNumber="1"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266"/>
  <sheetViews>
    <sheetView showGridLines="0" zoomScale="85" zoomScaleNormal="85" workbookViewId="0" topLeftCell="A1">
      <pane ySplit="6" topLeftCell="BM244" activePane="bottomLeft" state="frozen"/>
      <selection pane="topLeft" activeCell="A3" sqref="A3"/>
      <selection pane="bottomLeft" activeCell="O13" sqref="O13"/>
    </sheetView>
  </sheetViews>
  <sheetFormatPr defaultColWidth="9.00390625" defaultRowHeight="14.25"/>
  <cols>
    <col min="1" max="1" width="63.25390625" style="230" customWidth="1"/>
    <col min="2" max="6" width="7.25390625" style="160" customWidth="1"/>
    <col min="7" max="16384" width="9.00390625" style="160" customWidth="1"/>
  </cols>
  <sheetData>
    <row r="1" ht="18.75" customHeight="1">
      <c r="A1" s="244" t="s">
        <v>233</v>
      </c>
    </row>
    <row r="2" spans="1:6" s="162" customFormat="1" ht="22.5">
      <c r="A2" s="253" t="s">
        <v>56</v>
      </c>
      <c r="B2" s="253"/>
      <c r="C2" s="253"/>
      <c r="D2" s="253"/>
      <c r="E2" s="253"/>
      <c r="F2" s="253"/>
    </row>
    <row r="3" ht="14.25" customHeight="1">
      <c r="F3" s="177" t="s">
        <v>289</v>
      </c>
    </row>
    <row r="4" spans="1:6" ht="31.5" customHeight="1">
      <c r="A4" s="277" t="s">
        <v>1298</v>
      </c>
      <c r="B4" s="277"/>
      <c r="C4" s="277"/>
      <c r="D4" s="277"/>
      <c r="E4" s="277"/>
      <c r="F4" s="277"/>
    </row>
    <row r="5" spans="1:6" s="161" customFormat="1" ht="19.5" customHeight="1">
      <c r="A5" s="283" t="s">
        <v>290</v>
      </c>
      <c r="B5" s="262" t="s">
        <v>1443</v>
      </c>
      <c r="C5" s="262" t="s">
        <v>1444</v>
      </c>
      <c r="D5" s="262" t="s">
        <v>291</v>
      </c>
      <c r="E5" s="262"/>
      <c r="F5" s="262"/>
    </row>
    <row r="6" spans="1:6" s="161" customFormat="1" ht="60" customHeight="1">
      <c r="A6" s="283"/>
      <c r="B6" s="262"/>
      <c r="C6" s="262"/>
      <c r="D6" s="167" t="s">
        <v>1392</v>
      </c>
      <c r="E6" s="168" t="s">
        <v>1447</v>
      </c>
      <c r="F6" s="168" t="s">
        <v>1448</v>
      </c>
    </row>
    <row r="7" spans="1:6" ht="19.5" customHeight="1">
      <c r="A7" s="232" t="s">
        <v>1299</v>
      </c>
      <c r="B7" s="170">
        <f>SUM(B8,B14,B20)</f>
        <v>0</v>
      </c>
      <c r="C7" s="170">
        <f>SUM(C8,C14,C20)</f>
        <v>0</v>
      </c>
      <c r="D7" s="170">
        <f>'[1]表九附表'!B5</f>
        <v>0</v>
      </c>
      <c r="E7" s="170"/>
      <c r="F7" s="170"/>
    </row>
    <row r="8" spans="1:6" ht="19.5" customHeight="1">
      <c r="A8" s="233" t="s">
        <v>1300</v>
      </c>
      <c r="B8" s="170">
        <f>SUM(B9:B13)</f>
        <v>0</v>
      </c>
      <c r="C8" s="170">
        <f>SUM(C9:C13)</f>
        <v>0</v>
      </c>
      <c r="D8" s="170">
        <f>'[1]表九附表'!B6</f>
        <v>0</v>
      </c>
      <c r="E8" s="170"/>
      <c r="F8" s="170"/>
    </row>
    <row r="9" spans="1:6" ht="19.5" customHeight="1">
      <c r="A9" s="233" t="s">
        <v>77</v>
      </c>
      <c r="B9" s="170"/>
      <c r="C9" s="170"/>
      <c r="D9" s="170">
        <f>'[1]表九附表'!B7</f>
        <v>0</v>
      </c>
      <c r="E9" s="170"/>
      <c r="F9" s="170"/>
    </row>
    <row r="10" spans="1:6" ht="19.5" customHeight="1">
      <c r="A10" s="233" t="s">
        <v>78</v>
      </c>
      <c r="B10" s="170"/>
      <c r="C10" s="170"/>
      <c r="D10" s="170">
        <f>'[1]表九附表'!B8</f>
        <v>0</v>
      </c>
      <c r="E10" s="170"/>
      <c r="F10" s="170"/>
    </row>
    <row r="11" spans="1:6" ht="19.5" customHeight="1">
      <c r="A11" s="233" t="s">
        <v>79</v>
      </c>
      <c r="B11" s="170"/>
      <c r="C11" s="170"/>
      <c r="D11" s="170">
        <f>'[1]表九附表'!B9</f>
        <v>0</v>
      </c>
      <c r="E11" s="170"/>
      <c r="F11" s="170"/>
    </row>
    <row r="12" spans="1:6" ht="19.5" customHeight="1">
      <c r="A12" s="233" t="s">
        <v>80</v>
      </c>
      <c r="B12" s="170"/>
      <c r="C12" s="170"/>
      <c r="D12" s="170">
        <f>'[1]表九附表'!B10</f>
        <v>0</v>
      </c>
      <c r="E12" s="170"/>
      <c r="F12" s="170"/>
    </row>
    <row r="13" spans="1:6" ht="19.5" customHeight="1">
      <c r="A13" s="233" t="s">
        <v>81</v>
      </c>
      <c r="B13" s="170"/>
      <c r="C13" s="170"/>
      <c r="D13" s="170">
        <f>'[1]表九附表'!B11</f>
        <v>0</v>
      </c>
      <c r="E13" s="170"/>
      <c r="F13" s="170"/>
    </row>
    <row r="14" spans="1:6" ht="19.5" customHeight="1">
      <c r="A14" s="233" t="s">
        <v>1301</v>
      </c>
      <c r="B14" s="170">
        <f>SUM(B15:B19)</f>
        <v>0</v>
      </c>
      <c r="C14" s="170">
        <f>SUM(C15:C19)</f>
        <v>0</v>
      </c>
      <c r="D14" s="170">
        <f>'[1]表九附表'!B12</f>
        <v>0</v>
      </c>
      <c r="E14" s="170"/>
      <c r="F14" s="170"/>
    </row>
    <row r="15" spans="1:7" ht="19.5" customHeight="1">
      <c r="A15" s="233" t="s">
        <v>82</v>
      </c>
      <c r="B15" s="170"/>
      <c r="C15" s="170"/>
      <c r="D15" s="170">
        <f>'[1]表九附表'!B13</f>
        <v>0</v>
      </c>
      <c r="E15" s="170"/>
      <c r="F15" s="170"/>
      <c r="G15" s="230"/>
    </row>
    <row r="16" spans="1:6" ht="19.5" customHeight="1">
      <c r="A16" s="233" t="s">
        <v>83</v>
      </c>
      <c r="B16" s="170"/>
      <c r="C16" s="170"/>
      <c r="D16" s="170">
        <f>'[1]表九附表'!B14</f>
        <v>0</v>
      </c>
      <c r="E16" s="170"/>
      <c r="F16" s="170"/>
    </row>
    <row r="17" spans="1:6" ht="19.5" customHeight="1">
      <c r="A17" s="233" t="s">
        <v>84</v>
      </c>
      <c r="B17" s="170"/>
      <c r="C17" s="170"/>
      <c r="D17" s="170">
        <f>'[1]表九附表'!B15</f>
        <v>0</v>
      </c>
      <c r="E17" s="170"/>
      <c r="F17" s="170"/>
    </row>
    <row r="18" spans="1:6" ht="19.5" customHeight="1">
      <c r="A18" s="233" t="s">
        <v>85</v>
      </c>
      <c r="B18" s="170"/>
      <c r="C18" s="170"/>
      <c r="D18" s="170">
        <f>'[1]表九附表'!B16</f>
        <v>0</v>
      </c>
      <c r="E18" s="170"/>
      <c r="F18" s="170"/>
    </row>
    <row r="19" spans="1:6" ht="19.5" customHeight="1">
      <c r="A19" s="233" t="s">
        <v>86</v>
      </c>
      <c r="B19" s="170"/>
      <c r="C19" s="170"/>
      <c r="D19" s="170">
        <f>'[1]表九附表'!B17</f>
        <v>0</v>
      </c>
      <c r="E19" s="170"/>
      <c r="F19" s="170"/>
    </row>
    <row r="20" spans="1:6" ht="19.5" customHeight="1">
      <c r="A20" s="233" t="s">
        <v>1302</v>
      </c>
      <c r="B20" s="170">
        <f>SUM(B21:B22)</f>
        <v>0</v>
      </c>
      <c r="C20" s="170">
        <f>SUM(C21:C22)</f>
        <v>0</v>
      </c>
      <c r="D20" s="170">
        <f>'[1]表九附表'!B18</f>
        <v>0</v>
      </c>
      <c r="E20" s="170"/>
      <c r="F20" s="170"/>
    </row>
    <row r="21" spans="1:6" ht="19.5" customHeight="1">
      <c r="A21" s="234" t="s">
        <v>87</v>
      </c>
      <c r="B21" s="170"/>
      <c r="C21" s="170"/>
      <c r="D21" s="170">
        <f>'[1]表九附表'!B19</f>
        <v>0</v>
      </c>
      <c r="E21" s="170"/>
      <c r="F21" s="170"/>
    </row>
    <row r="22" spans="1:6" ht="19.5" customHeight="1">
      <c r="A22" s="234" t="s">
        <v>88</v>
      </c>
      <c r="B22" s="170"/>
      <c r="C22" s="170"/>
      <c r="D22" s="170">
        <f>'[1]表九附表'!B20</f>
        <v>0</v>
      </c>
      <c r="E22" s="170"/>
      <c r="F22" s="170"/>
    </row>
    <row r="23" spans="1:6" ht="19.5" customHeight="1">
      <c r="A23" s="232" t="s">
        <v>1303</v>
      </c>
      <c r="B23" s="170">
        <f>SUM(B24,B28,B32)</f>
        <v>1207</v>
      </c>
      <c r="C23" s="170">
        <f>SUM(C24,C28,C32)</f>
        <v>1146</v>
      </c>
      <c r="D23" s="170">
        <f>'[1]表九附表'!B21</f>
        <v>1410</v>
      </c>
      <c r="E23" s="170"/>
      <c r="F23" s="170"/>
    </row>
    <row r="24" spans="1:6" ht="19.5" customHeight="1">
      <c r="A24" s="233" t="s">
        <v>1304</v>
      </c>
      <c r="B24" s="170">
        <f>SUM(B25:B27)</f>
        <v>1207</v>
      </c>
      <c r="C24" s="170">
        <f>SUM(C25:C27)</f>
        <v>1146</v>
      </c>
      <c r="D24" s="170">
        <f>'[1]表九附表'!B22</f>
        <v>1410</v>
      </c>
      <c r="E24" s="170"/>
      <c r="F24" s="170"/>
    </row>
    <row r="25" spans="1:6" ht="19.5" customHeight="1">
      <c r="A25" s="233" t="s">
        <v>89</v>
      </c>
      <c r="B25" s="170">
        <v>710</v>
      </c>
      <c r="C25" s="170">
        <v>650</v>
      </c>
      <c r="D25" s="170">
        <f>'[1]表九附表'!B23</f>
        <v>1082</v>
      </c>
      <c r="E25" s="170"/>
      <c r="F25" s="170"/>
    </row>
    <row r="26" spans="1:6" ht="19.5" customHeight="1">
      <c r="A26" s="233" t="s">
        <v>90</v>
      </c>
      <c r="B26" s="170">
        <v>497</v>
      </c>
      <c r="C26" s="170">
        <v>496</v>
      </c>
      <c r="D26" s="170">
        <f>'[1]表九附表'!B24</f>
        <v>328</v>
      </c>
      <c r="E26" s="170"/>
      <c r="F26" s="170"/>
    </row>
    <row r="27" spans="1:6" ht="19.5" customHeight="1">
      <c r="A27" s="233" t="s">
        <v>91</v>
      </c>
      <c r="B27" s="170"/>
      <c r="C27" s="170"/>
      <c r="D27" s="170">
        <f>'[1]表九附表'!B25</f>
        <v>0</v>
      </c>
      <c r="E27" s="170"/>
      <c r="F27" s="170"/>
    </row>
    <row r="28" spans="1:6" ht="19.5" customHeight="1">
      <c r="A28" s="233" t="s">
        <v>1305</v>
      </c>
      <c r="B28" s="170">
        <f>SUM(B29:B31)</f>
        <v>0</v>
      </c>
      <c r="C28" s="170">
        <f>SUM(C29:C31)</f>
        <v>0</v>
      </c>
      <c r="D28" s="170">
        <f>'[1]表九附表'!B26</f>
        <v>0</v>
      </c>
      <c r="E28" s="170"/>
      <c r="F28" s="170"/>
    </row>
    <row r="29" spans="1:6" ht="19.5" customHeight="1">
      <c r="A29" s="233" t="s">
        <v>89</v>
      </c>
      <c r="B29" s="170"/>
      <c r="C29" s="170"/>
      <c r="D29" s="170">
        <f>'[1]表九附表'!B27</f>
        <v>0</v>
      </c>
      <c r="E29" s="170"/>
      <c r="F29" s="170"/>
    </row>
    <row r="30" spans="1:6" ht="19.5" customHeight="1">
      <c r="A30" s="233" t="s">
        <v>90</v>
      </c>
      <c r="B30" s="170"/>
      <c r="C30" s="170"/>
      <c r="D30" s="170">
        <f>'[1]表九附表'!B28</f>
        <v>0</v>
      </c>
      <c r="E30" s="170"/>
      <c r="F30" s="170"/>
    </row>
    <row r="31" spans="1:6" ht="19.5" customHeight="1">
      <c r="A31" s="235" t="s">
        <v>92</v>
      </c>
      <c r="B31" s="170"/>
      <c r="C31" s="170"/>
      <c r="D31" s="170">
        <f>'[1]表九附表'!B29</f>
        <v>0</v>
      </c>
      <c r="E31" s="170"/>
      <c r="F31" s="170"/>
    </row>
    <row r="32" spans="1:6" ht="19.5" customHeight="1">
      <c r="A32" s="233" t="s">
        <v>1306</v>
      </c>
      <c r="B32" s="170">
        <f>SUM(B33:B34)</f>
        <v>0</v>
      </c>
      <c r="C32" s="170">
        <f>SUM(C33:C34)</f>
        <v>0</v>
      </c>
      <c r="D32" s="170">
        <f>'[1]表九附表'!B30</f>
        <v>0</v>
      </c>
      <c r="E32" s="170"/>
      <c r="F32" s="170"/>
    </row>
    <row r="33" spans="1:6" ht="19.5" customHeight="1">
      <c r="A33" s="234" t="s">
        <v>90</v>
      </c>
      <c r="B33" s="170"/>
      <c r="C33" s="170"/>
      <c r="D33" s="170">
        <f>'[1]表九附表'!B31</f>
        <v>0</v>
      </c>
      <c r="E33" s="170"/>
      <c r="F33" s="170"/>
    </row>
    <row r="34" spans="1:6" ht="19.5" customHeight="1">
      <c r="A34" s="234" t="s">
        <v>93</v>
      </c>
      <c r="B34" s="170"/>
      <c r="C34" s="170"/>
      <c r="D34" s="170">
        <f>'[1]表九附表'!B32</f>
        <v>0</v>
      </c>
      <c r="E34" s="170"/>
      <c r="F34" s="170"/>
    </row>
    <row r="35" spans="1:6" ht="19.5" customHeight="1">
      <c r="A35" s="232" t="s">
        <v>1307</v>
      </c>
      <c r="B35" s="170">
        <f>SUM(B36,B41)</f>
        <v>0</v>
      </c>
      <c r="C35" s="170">
        <f>SUM(C36,C41)</f>
        <v>0</v>
      </c>
      <c r="D35" s="170">
        <f>'[1]表九附表'!B33</f>
        <v>0</v>
      </c>
      <c r="E35" s="170"/>
      <c r="F35" s="170"/>
    </row>
    <row r="36" spans="1:6" ht="19.5" customHeight="1">
      <c r="A36" s="232" t="s">
        <v>1308</v>
      </c>
      <c r="B36" s="170">
        <f>SUM(B37:B40)</f>
        <v>0</v>
      </c>
      <c r="C36" s="170">
        <f>SUM(C37:C40)</f>
        <v>0</v>
      </c>
      <c r="D36" s="170">
        <f>'[1]表九附表'!B34</f>
        <v>0</v>
      </c>
      <c r="E36" s="170"/>
      <c r="F36" s="170"/>
    </row>
    <row r="37" spans="1:6" ht="19.5" customHeight="1">
      <c r="A37" s="232" t="s">
        <v>94</v>
      </c>
      <c r="B37" s="170"/>
      <c r="C37" s="170"/>
      <c r="D37" s="170">
        <f>'[1]表九附表'!B35</f>
        <v>0</v>
      </c>
      <c r="E37" s="170"/>
      <c r="F37" s="170"/>
    </row>
    <row r="38" spans="1:6" ht="19.5" customHeight="1">
      <c r="A38" s="232" t="s">
        <v>95</v>
      </c>
      <c r="B38" s="170"/>
      <c r="C38" s="170"/>
      <c r="D38" s="170">
        <f>'[1]表九附表'!B36</f>
        <v>0</v>
      </c>
      <c r="E38" s="170"/>
      <c r="F38" s="170"/>
    </row>
    <row r="39" spans="1:6" ht="19.5" customHeight="1">
      <c r="A39" s="232" t="s">
        <v>96</v>
      </c>
      <c r="B39" s="170"/>
      <c r="C39" s="170"/>
      <c r="D39" s="170">
        <f>'[1]表九附表'!B37</f>
        <v>0</v>
      </c>
      <c r="E39" s="170"/>
      <c r="F39" s="170"/>
    </row>
    <row r="40" spans="1:6" ht="19.5" customHeight="1">
      <c r="A40" s="232" t="s">
        <v>97</v>
      </c>
      <c r="B40" s="170"/>
      <c r="C40" s="170"/>
      <c r="D40" s="170">
        <f>'[1]表九附表'!B38</f>
        <v>0</v>
      </c>
      <c r="E40" s="170"/>
      <c r="F40" s="170"/>
    </row>
    <row r="41" spans="1:6" ht="19.5" customHeight="1">
      <c r="A41" s="232" t="s">
        <v>1309</v>
      </c>
      <c r="B41" s="170">
        <f>SUM(B42:B45)</f>
        <v>0</v>
      </c>
      <c r="C41" s="170">
        <f>SUM(C42:C45)</f>
        <v>0</v>
      </c>
      <c r="D41" s="170">
        <f>'[1]表九附表'!B39</f>
        <v>0</v>
      </c>
      <c r="E41" s="170"/>
      <c r="F41" s="170"/>
    </row>
    <row r="42" spans="1:6" ht="19.5" customHeight="1">
      <c r="A42" s="232" t="s">
        <v>98</v>
      </c>
      <c r="B42" s="170"/>
      <c r="C42" s="170"/>
      <c r="D42" s="170">
        <f>'[1]表九附表'!B40</f>
        <v>0</v>
      </c>
      <c r="E42" s="170"/>
      <c r="F42" s="170"/>
    </row>
    <row r="43" spans="1:6" ht="19.5" customHeight="1">
      <c r="A43" s="232" t="s">
        <v>99</v>
      </c>
      <c r="B43" s="170"/>
      <c r="C43" s="170"/>
      <c r="D43" s="170">
        <f>'[1]表九附表'!B41</f>
        <v>0</v>
      </c>
      <c r="E43" s="170"/>
      <c r="F43" s="170"/>
    </row>
    <row r="44" spans="1:6" ht="19.5" customHeight="1">
      <c r="A44" s="232" t="s">
        <v>100</v>
      </c>
      <c r="B44" s="170"/>
      <c r="C44" s="170"/>
      <c r="D44" s="170">
        <f>'[1]表九附表'!B42</f>
        <v>0</v>
      </c>
      <c r="E44" s="170"/>
      <c r="F44" s="170"/>
    </row>
    <row r="45" spans="1:6" ht="19.5" customHeight="1">
      <c r="A45" s="232" t="s">
        <v>101</v>
      </c>
      <c r="B45" s="170"/>
      <c r="C45" s="170"/>
      <c r="D45" s="170">
        <f>'[1]表九附表'!B43</f>
        <v>0</v>
      </c>
      <c r="E45" s="170"/>
      <c r="F45" s="170"/>
    </row>
    <row r="46" spans="1:6" ht="19.5" customHeight="1">
      <c r="A46" s="232" t="s">
        <v>1310</v>
      </c>
      <c r="B46" s="170">
        <f>SUM(B47,B63,B67:B68,B74,B78,B82,B86,B92,B95)</f>
        <v>51309</v>
      </c>
      <c r="C46" s="170">
        <f>SUM(C47,C63,C67:C68,C74,C78,C82,C86,C92,C95)</f>
        <v>36602</v>
      </c>
      <c r="D46" s="170">
        <f>'[1]表九附表'!B44</f>
        <v>41614</v>
      </c>
      <c r="E46" s="170"/>
      <c r="F46" s="170"/>
    </row>
    <row r="47" spans="1:6" s="237" customFormat="1" ht="19.5" customHeight="1">
      <c r="A47" s="232" t="s">
        <v>1311</v>
      </c>
      <c r="B47" s="236">
        <f>SUM(B48:B62)</f>
        <v>43509</v>
      </c>
      <c r="C47" s="236">
        <f>SUM(C48:C62)</f>
        <v>30392</v>
      </c>
      <c r="D47" s="170">
        <f>'[1]表九附表'!B45</f>
        <v>33614</v>
      </c>
      <c r="E47" s="170"/>
      <c r="F47" s="170"/>
    </row>
    <row r="48" spans="1:6" ht="19.5" customHeight="1">
      <c r="A48" s="235" t="s">
        <v>102</v>
      </c>
      <c r="B48" s="170">
        <v>8041</v>
      </c>
      <c r="C48" s="170">
        <v>6297</v>
      </c>
      <c r="D48" s="170">
        <f>'[1]表九附表'!B46</f>
        <v>6382</v>
      </c>
      <c r="E48" s="170"/>
      <c r="F48" s="170"/>
    </row>
    <row r="49" spans="1:6" ht="19.5" customHeight="1">
      <c r="A49" s="235" t="s">
        <v>103</v>
      </c>
      <c r="B49" s="170">
        <v>2000</v>
      </c>
      <c r="C49" s="170">
        <v>2085</v>
      </c>
      <c r="D49" s="170">
        <f>'[1]表九附表'!B47</f>
        <v>2000</v>
      </c>
      <c r="E49" s="170"/>
      <c r="F49" s="170"/>
    </row>
    <row r="50" spans="1:6" ht="19.5" customHeight="1">
      <c r="A50" s="235" t="s">
        <v>104</v>
      </c>
      <c r="B50" s="170">
        <v>2000</v>
      </c>
      <c r="C50" s="170">
        <v>3222</v>
      </c>
      <c r="D50" s="170">
        <f>'[1]表九附表'!B48</f>
        <v>3000</v>
      </c>
      <c r="E50" s="170"/>
      <c r="F50" s="170"/>
    </row>
    <row r="51" spans="1:6" ht="19.5" customHeight="1">
      <c r="A51" s="235" t="s">
        <v>105</v>
      </c>
      <c r="B51" s="170">
        <v>7780</v>
      </c>
      <c r="C51" s="170">
        <v>3135</v>
      </c>
      <c r="D51" s="170">
        <f>'[1]表九附表'!B49</f>
        <v>4154</v>
      </c>
      <c r="E51" s="170"/>
      <c r="F51" s="170"/>
    </row>
    <row r="52" spans="1:6" ht="19.5" customHeight="1">
      <c r="A52" s="235" t="s">
        <v>106</v>
      </c>
      <c r="B52" s="170">
        <v>4000</v>
      </c>
      <c r="C52" s="170">
        <v>4677</v>
      </c>
      <c r="D52" s="170">
        <f>'[1]表九附表'!B50</f>
        <v>5000</v>
      </c>
      <c r="E52" s="170"/>
      <c r="F52" s="170"/>
    </row>
    <row r="53" spans="1:6" ht="19.5" customHeight="1">
      <c r="A53" s="235" t="s">
        <v>107</v>
      </c>
      <c r="B53" s="170">
        <v>0</v>
      </c>
      <c r="C53" s="170">
        <v>118</v>
      </c>
      <c r="D53" s="170">
        <f>'[1]表九附表'!B51</f>
        <v>500</v>
      </c>
      <c r="E53" s="170"/>
      <c r="F53" s="170"/>
    </row>
    <row r="54" spans="1:6" ht="19.5" customHeight="1">
      <c r="A54" s="235" t="s">
        <v>108</v>
      </c>
      <c r="B54" s="170">
        <v>0</v>
      </c>
      <c r="C54" s="170">
        <v>0</v>
      </c>
      <c r="D54" s="170">
        <f>'[1]表九附表'!B52</f>
        <v>0</v>
      </c>
      <c r="E54" s="170"/>
      <c r="F54" s="170"/>
    </row>
    <row r="55" spans="1:6" ht="19.5" customHeight="1">
      <c r="A55" s="235" t="s">
        <v>109</v>
      </c>
      <c r="B55" s="170">
        <v>0</v>
      </c>
      <c r="C55" s="170">
        <v>0</v>
      </c>
      <c r="D55" s="170">
        <f>'[1]表九附表'!B53</f>
        <v>0</v>
      </c>
      <c r="E55" s="170"/>
      <c r="F55" s="170"/>
    </row>
    <row r="56" spans="1:6" ht="19.5" customHeight="1">
      <c r="A56" s="235" t="s">
        <v>110</v>
      </c>
      <c r="B56" s="170">
        <v>1048</v>
      </c>
      <c r="C56" s="170">
        <v>1048</v>
      </c>
      <c r="D56" s="170">
        <f>'[1]表九附表'!B54</f>
        <v>1050</v>
      </c>
      <c r="E56" s="170"/>
      <c r="F56" s="170"/>
    </row>
    <row r="57" spans="1:6" ht="19.5" customHeight="1">
      <c r="A57" s="235" t="s">
        <v>111</v>
      </c>
      <c r="B57" s="170">
        <v>0</v>
      </c>
      <c r="C57" s="170">
        <v>0</v>
      </c>
      <c r="D57" s="170">
        <f>'[1]表九附表'!B55</f>
        <v>0</v>
      </c>
      <c r="E57" s="170"/>
      <c r="F57" s="170"/>
    </row>
    <row r="58" spans="1:6" ht="19.5" customHeight="1">
      <c r="A58" s="235" t="s">
        <v>1098</v>
      </c>
      <c r="B58" s="170">
        <v>0</v>
      </c>
      <c r="C58" s="170">
        <v>0</v>
      </c>
      <c r="D58" s="170">
        <f>'[1]表九附表'!B56</f>
        <v>0</v>
      </c>
      <c r="E58" s="170"/>
      <c r="F58" s="170"/>
    </row>
    <row r="59" spans="1:6" ht="19.5" customHeight="1">
      <c r="A59" s="235" t="s">
        <v>49</v>
      </c>
      <c r="B59" s="170">
        <v>3000</v>
      </c>
      <c r="C59" s="170">
        <v>2839</v>
      </c>
      <c r="D59" s="170">
        <f>'[1]表九附表'!B57</f>
        <v>3000</v>
      </c>
      <c r="E59" s="170"/>
      <c r="F59" s="170"/>
    </row>
    <row r="60" spans="1:6" ht="19.5" customHeight="1">
      <c r="A60" s="235" t="s">
        <v>50</v>
      </c>
      <c r="B60" s="170">
        <v>3000</v>
      </c>
      <c r="C60" s="170">
        <v>1004</v>
      </c>
      <c r="D60" s="170">
        <f>'[1]表九附表'!B58</f>
        <v>1308</v>
      </c>
      <c r="E60" s="170"/>
      <c r="F60" s="170"/>
    </row>
    <row r="61" spans="1:6" ht="19.5" customHeight="1">
      <c r="A61" s="235" t="s">
        <v>51</v>
      </c>
      <c r="B61" s="170">
        <v>1420</v>
      </c>
      <c r="C61" s="170">
        <v>2828</v>
      </c>
      <c r="D61" s="170">
        <f>'[1]表九附表'!B59</f>
        <v>2080</v>
      </c>
      <c r="E61" s="170"/>
      <c r="F61" s="170"/>
    </row>
    <row r="62" spans="1:6" ht="19.5" customHeight="1">
      <c r="A62" s="235" t="s">
        <v>112</v>
      </c>
      <c r="B62" s="170">
        <v>11220</v>
      </c>
      <c r="C62" s="170">
        <v>3139</v>
      </c>
      <c r="D62" s="170">
        <f>'[1]表九附表'!B60</f>
        <v>5140</v>
      </c>
      <c r="E62" s="170"/>
      <c r="F62" s="170"/>
    </row>
    <row r="63" spans="1:6" ht="19.5" customHeight="1">
      <c r="A63" s="232" t="s">
        <v>1312</v>
      </c>
      <c r="B63" s="170">
        <f>SUM(B64:B66)</f>
        <v>4200</v>
      </c>
      <c r="C63" s="170">
        <f>SUM(C64:C66)</f>
        <v>3605</v>
      </c>
      <c r="D63" s="170">
        <f>'[1]表九附表'!B61</f>
        <v>5000</v>
      </c>
      <c r="E63" s="170"/>
      <c r="F63" s="170"/>
    </row>
    <row r="64" spans="1:6" ht="19.5" customHeight="1">
      <c r="A64" s="235" t="s">
        <v>102</v>
      </c>
      <c r="B64" s="170">
        <v>3200</v>
      </c>
      <c r="C64" s="170">
        <v>3605</v>
      </c>
      <c r="D64" s="170">
        <f>'[1]表九附表'!B62</f>
        <v>3000</v>
      </c>
      <c r="E64" s="170"/>
      <c r="F64" s="170"/>
    </row>
    <row r="65" spans="1:6" ht="19.5" customHeight="1">
      <c r="A65" s="235" t="s">
        <v>103</v>
      </c>
      <c r="B65" s="170">
        <v>0</v>
      </c>
      <c r="C65" s="170"/>
      <c r="D65" s="170">
        <f>'[1]表九附表'!B63</f>
        <v>1000</v>
      </c>
      <c r="E65" s="170"/>
      <c r="F65" s="170"/>
    </row>
    <row r="66" spans="1:6" ht="19.5" customHeight="1">
      <c r="A66" s="235" t="s">
        <v>113</v>
      </c>
      <c r="B66" s="170">
        <v>1000</v>
      </c>
      <c r="C66" s="170"/>
      <c r="D66" s="170">
        <f>'[1]表九附表'!B64</f>
        <v>1000</v>
      </c>
      <c r="E66" s="170"/>
      <c r="F66" s="170"/>
    </row>
    <row r="67" spans="1:6" ht="19.5" customHeight="1">
      <c r="A67" s="232" t="s">
        <v>1313</v>
      </c>
      <c r="B67" s="170">
        <v>600</v>
      </c>
      <c r="C67" s="170">
        <v>5</v>
      </c>
      <c r="D67" s="170">
        <f>'[1]表九附表'!B65</f>
        <v>400</v>
      </c>
      <c r="E67" s="170"/>
      <c r="F67" s="170"/>
    </row>
    <row r="68" spans="1:6" ht="19.5" customHeight="1">
      <c r="A68" s="232" t="s">
        <v>1314</v>
      </c>
      <c r="B68" s="170">
        <f>SUM(B69:B73)</f>
        <v>2500</v>
      </c>
      <c r="C68" s="170">
        <f>SUM(C69:C73)</f>
        <v>2100</v>
      </c>
      <c r="D68" s="170">
        <f>'[1]表九附表'!B66</f>
        <v>2000</v>
      </c>
      <c r="E68" s="170"/>
      <c r="F68" s="170"/>
    </row>
    <row r="69" spans="1:6" ht="19.5" customHeight="1">
      <c r="A69" s="235" t="s">
        <v>114</v>
      </c>
      <c r="B69" s="170">
        <v>2460</v>
      </c>
      <c r="C69" s="170">
        <v>2065</v>
      </c>
      <c r="D69" s="170">
        <f>'[1]表九附表'!B67</f>
        <v>2000</v>
      </c>
      <c r="E69" s="170"/>
      <c r="F69" s="170"/>
    </row>
    <row r="70" spans="1:6" ht="19.5" customHeight="1">
      <c r="A70" s="235" t="s">
        <v>115</v>
      </c>
      <c r="B70" s="170">
        <v>0</v>
      </c>
      <c r="C70" s="170">
        <v>0</v>
      </c>
      <c r="D70" s="170">
        <f>'[1]表九附表'!B68</f>
        <v>0</v>
      </c>
      <c r="E70" s="170"/>
      <c r="F70" s="170"/>
    </row>
    <row r="71" spans="1:6" ht="19.5" customHeight="1">
      <c r="A71" s="235" t="s">
        <v>116</v>
      </c>
      <c r="B71" s="170">
        <v>0</v>
      </c>
      <c r="C71" s="170">
        <v>0</v>
      </c>
      <c r="D71" s="170">
        <f>'[1]表九附表'!B69</f>
        <v>0</v>
      </c>
      <c r="E71" s="170"/>
      <c r="F71" s="170"/>
    </row>
    <row r="72" spans="1:6" ht="19.5" customHeight="1">
      <c r="A72" s="235" t="s">
        <v>117</v>
      </c>
      <c r="B72" s="170">
        <v>0</v>
      </c>
      <c r="C72" s="170">
        <v>0</v>
      </c>
      <c r="D72" s="170">
        <f>'[1]表九附表'!B70</f>
        <v>0</v>
      </c>
      <c r="E72" s="170"/>
      <c r="F72" s="170"/>
    </row>
    <row r="73" spans="1:6" ht="19.5" customHeight="1">
      <c r="A73" s="235" t="s">
        <v>118</v>
      </c>
      <c r="B73" s="170">
        <v>40</v>
      </c>
      <c r="C73" s="170">
        <v>35</v>
      </c>
      <c r="D73" s="170">
        <f>'[1]表九附表'!B71</f>
        <v>0</v>
      </c>
      <c r="E73" s="170"/>
      <c r="F73" s="170"/>
    </row>
    <row r="74" spans="1:6" ht="19.5" customHeight="1">
      <c r="A74" s="232" t="s">
        <v>119</v>
      </c>
      <c r="B74" s="170">
        <f>SUM(B75:B77)</f>
        <v>500</v>
      </c>
      <c r="C74" s="170">
        <f>SUM(C75:C77)</f>
        <v>500</v>
      </c>
      <c r="D74" s="170">
        <f>'[1]表九附表'!B72</f>
        <v>600</v>
      </c>
      <c r="E74" s="170"/>
      <c r="F74" s="170"/>
    </row>
    <row r="75" spans="1:6" ht="19.5" customHeight="1">
      <c r="A75" s="232" t="s">
        <v>120</v>
      </c>
      <c r="B75" s="170"/>
      <c r="C75" s="170">
        <v>500</v>
      </c>
      <c r="D75" s="170">
        <f>'[1]表九附表'!B73</f>
        <v>0</v>
      </c>
      <c r="E75" s="170"/>
      <c r="F75" s="170"/>
    </row>
    <row r="76" spans="1:6" ht="19.5" customHeight="1">
      <c r="A76" s="232" t="s">
        <v>121</v>
      </c>
      <c r="B76" s="170"/>
      <c r="C76" s="170"/>
      <c r="D76" s="170">
        <f>'[1]表九附表'!B74</f>
        <v>0</v>
      </c>
      <c r="E76" s="170"/>
      <c r="F76" s="170"/>
    </row>
    <row r="77" spans="1:6" ht="19.5" customHeight="1">
      <c r="A77" s="232" t="s">
        <v>122</v>
      </c>
      <c r="B77" s="170">
        <v>500</v>
      </c>
      <c r="C77" s="170"/>
      <c r="D77" s="170">
        <f>'[1]表九附表'!B75</f>
        <v>600</v>
      </c>
      <c r="E77" s="170"/>
      <c r="F77" s="170"/>
    </row>
    <row r="78" spans="1:6" ht="19.5" customHeight="1">
      <c r="A78" s="232" t="s">
        <v>1315</v>
      </c>
      <c r="B78" s="170">
        <f>SUM(B79:B81)</f>
        <v>0</v>
      </c>
      <c r="C78" s="170">
        <f>SUM(C79:C81)</f>
        <v>0</v>
      </c>
      <c r="D78" s="170">
        <f>'[1]表九附表'!B76</f>
        <v>0</v>
      </c>
      <c r="E78" s="170"/>
      <c r="F78" s="170"/>
    </row>
    <row r="79" spans="1:6" ht="19.5" customHeight="1">
      <c r="A79" s="234" t="s">
        <v>102</v>
      </c>
      <c r="B79" s="170"/>
      <c r="C79" s="170"/>
      <c r="D79" s="170">
        <f>'[1]表九附表'!B77</f>
        <v>0</v>
      </c>
      <c r="E79" s="170"/>
      <c r="F79" s="170"/>
    </row>
    <row r="80" spans="1:6" ht="19.5" customHeight="1">
      <c r="A80" s="234" t="s">
        <v>103</v>
      </c>
      <c r="B80" s="170"/>
      <c r="C80" s="170"/>
      <c r="D80" s="170">
        <f>'[1]表九附表'!B78</f>
        <v>0</v>
      </c>
      <c r="E80" s="170"/>
      <c r="F80" s="170"/>
    </row>
    <row r="81" spans="1:6" ht="19.5" customHeight="1">
      <c r="A81" s="234" t="s">
        <v>123</v>
      </c>
      <c r="B81" s="170"/>
      <c r="C81" s="170"/>
      <c r="D81" s="170">
        <f>'[1]表九附表'!B79</f>
        <v>0</v>
      </c>
      <c r="E81" s="170"/>
      <c r="F81" s="170"/>
    </row>
    <row r="82" spans="1:6" ht="19.5" customHeight="1">
      <c r="A82" s="232" t="s">
        <v>1316</v>
      </c>
      <c r="B82" s="170">
        <f>SUM(B83:B85)</f>
        <v>0</v>
      </c>
      <c r="C82" s="170">
        <f>SUM(C83:C85)</f>
        <v>0</v>
      </c>
      <c r="D82" s="170">
        <f>'[1]表九附表'!B80</f>
        <v>0</v>
      </c>
      <c r="E82" s="170"/>
      <c r="F82" s="170"/>
    </row>
    <row r="83" spans="1:6" ht="19.5" customHeight="1">
      <c r="A83" s="234" t="s">
        <v>102</v>
      </c>
      <c r="B83" s="170"/>
      <c r="C83" s="170"/>
      <c r="D83" s="170">
        <f>'[1]表九附表'!B81</f>
        <v>0</v>
      </c>
      <c r="E83" s="170"/>
      <c r="F83" s="170"/>
    </row>
    <row r="84" spans="1:6" ht="19.5" customHeight="1">
      <c r="A84" s="234" t="s">
        <v>103</v>
      </c>
      <c r="B84" s="170"/>
      <c r="C84" s="170"/>
      <c r="D84" s="170">
        <f>'[1]表九附表'!B82</f>
        <v>0</v>
      </c>
      <c r="E84" s="170"/>
      <c r="F84" s="170"/>
    </row>
    <row r="85" spans="1:6" ht="19.5" customHeight="1">
      <c r="A85" s="234" t="s">
        <v>124</v>
      </c>
      <c r="B85" s="170"/>
      <c r="C85" s="170"/>
      <c r="D85" s="170">
        <f>'[1]表九附表'!B83</f>
        <v>0</v>
      </c>
      <c r="E85" s="170"/>
      <c r="F85" s="170"/>
    </row>
    <row r="86" spans="1:6" ht="19.5" customHeight="1">
      <c r="A86" s="232" t="s">
        <v>1317</v>
      </c>
      <c r="B86" s="170">
        <f>SUM(B87:B91)</f>
        <v>0</v>
      </c>
      <c r="C86" s="170">
        <f>SUM(C87:C91)</f>
        <v>0</v>
      </c>
      <c r="D86" s="170">
        <f>'[1]表九附表'!B84</f>
        <v>0</v>
      </c>
      <c r="E86" s="170"/>
      <c r="F86" s="170"/>
    </row>
    <row r="87" spans="1:6" ht="19.5" customHeight="1">
      <c r="A87" s="234" t="s">
        <v>114</v>
      </c>
      <c r="B87" s="170"/>
      <c r="C87" s="170"/>
      <c r="D87" s="170">
        <f>'[1]表九附表'!B85</f>
        <v>0</v>
      </c>
      <c r="E87" s="170"/>
      <c r="F87" s="170"/>
    </row>
    <row r="88" spans="1:6" ht="19.5" customHeight="1">
      <c r="A88" s="234" t="s">
        <v>115</v>
      </c>
      <c r="B88" s="170"/>
      <c r="C88" s="170"/>
      <c r="D88" s="170">
        <f>'[1]表九附表'!B86</f>
        <v>0</v>
      </c>
      <c r="E88" s="170"/>
      <c r="F88" s="170"/>
    </row>
    <row r="89" spans="1:6" ht="19.5" customHeight="1">
      <c r="A89" s="234" t="s">
        <v>116</v>
      </c>
      <c r="B89" s="170"/>
      <c r="C89" s="170"/>
      <c r="D89" s="170">
        <f>'[1]表九附表'!B87</f>
        <v>0</v>
      </c>
      <c r="E89" s="170"/>
      <c r="F89" s="170"/>
    </row>
    <row r="90" spans="1:6" ht="19.5" customHeight="1">
      <c r="A90" s="234" t="s">
        <v>117</v>
      </c>
      <c r="B90" s="170"/>
      <c r="C90" s="170"/>
      <c r="D90" s="170">
        <f>'[1]表九附表'!B88</f>
        <v>0</v>
      </c>
      <c r="E90" s="170"/>
      <c r="F90" s="170"/>
    </row>
    <row r="91" spans="1:6" ht="19.5" customHeight="1">
      <c r="A91" s="234" t="s">
        <v>125</v>
      </c>
      <c r="B91" s="170"/>
      <c r="C91" s="170"/>
      <c r="D91" s="170">
        <f>'[1]表九附表'!B89</f>
        <v>0</v>
      </c>
      <c r="E91" s="170"/>
      <c r="F91" s="170"/>
    </row>
    <row r="92" spans="1:6" ht="19.5" customHeight="1">
      <c r="A92" s="232" t="s">
        <v>1318</v>
      </c>
      <c r="B92" s="170">
        <f>SUM(B93:B94)</f>
        <v>0</v>
      </c>
      <c r="C92" s="170">
        <f>SUM(C93:C94)</f>
        <v>0</v>
      </c>
      <c r="D92" s="170">
        <f>'[1]表九附表'!B90</f>
        <v>0</v>
      </c>
      <c r="E92" s="170"/>
      <c r="F92" s="170"/>
    </row>
    <row r="93" spans="1:6" ht="19.5" customHeight="1">
      <c r="A93" s="234" t="s">
        <v>120</v>
      </c>
      <c r="B93" s="170"/>
      <c r="C93" s="170"/>
      <c r="D93" s="170">
        <f>'[1]表九附表'!B91</f>
        <v>0</v>
      </c>
      <c r="E93" s="170"/>
      <c r="F93" s="170"/>
    </row>
    <row r="94" spans="1:6" ht="19.5" customHeight="1">
      <c r="A94" s="234" t="s">
        <v>126</v>
      </c>
      <c r="B94" s="170"/>
      <c r="C94" s="170"/>
      <c r="D94" s="170">
        <f>'[1]表九附表'!B92</f>
        <v>0</v>
      </c>
      <c r="E94" s="170"/>
      <c r="F94" s="170"/>
    </row>
    <row r="95" spans="1:6" ht="19.5" customHeight="1">
      <c r="A95" s="234" t="s">
        <v>1319</v>
      </c>
      <c r="B95" s="170">
        <f>SUM(B96:B103)</f>
        <v>0</v>
      </c>
      <c r="C95" s="170">
        <f>SUM(C96:C103)</f>
        <v>0</v>
      </c>
      <c r="D95" s="170">
        <f>'[1]表九附表'!B93</f>
        <v>0</v>
      </c>
      <c r="E95" s="170"/>
      <c r="F95" s="170"/>
    </row>
    <row r="96" spans="1:6" ht="19.5" customHeight="1">
      <c r="A96" s="234" t="s">
        <v>102</v>
      </c>
      <c r="B96" s="170"/>
      <c r="C96" s="170"/>
      <c r="D96" s="170">
        <f>'[1]表九附表'!B94</f>
        <v>0</v>
      </c>
      <c r="E96" s="170"/>
      <c r="F96" s="170"/>
    </row>
    <row r="97" spans="1:6" ht="19.5" customHeight="1">
      <c r="A97" s="234" t="s">
        <v>103</v>
      </c>
      <c r="B97" s="170"/>
      <c r="C97" s="170"/>
      <c r="D97" s="170">
        <f>'[1]表九附表'!B95</f>
        <v>0</v>
      </c>
      <c r="E97" s="170"/>
      <c r="F97" s="170"/>
    </row>
    <row r="98" spans="1:6" ht="19.5" customHeight="1">
      <c r="A98" s="234" t="s">
        <v>104</v>
      </c>
      <c r="B98" s="170"/>
      <c r="C98" s="170"/>
      <c r="D98" s="170">
        <f>'[1]表九附表'!B96</f>
        <v>0</v>
      </c>
      <c r="E98" s="170"/>
      <c r="F98" s="170"/>
    </row>
    <row r="99" spans="1:6" ht="19.5" customHeight="1">
      <c r="A99" s="234" t="s">
        <v>105</v>
      </c>
      <c r="B99" s="170"/>
      <c r="C99" s="170"/>
      <c r="D99" s="170">
        <f>'[1]表九附表'!B97</f>
        <v>0</v>
      </c>
      <c r="E99" s="170"/>
      <c r="F99" s="170"/>
    </row>
    <row r="100" spans="1:6" ht="19.5" customHeight="1">
      <c r="A100" s="234" t="s">
        <v>108</v>
      </c>
      <c r="B100" s="170"/>
      <c r="C100" s="170"/>
      <c r="D100" s="170">
        <f>'[1]表九附表'!B98</f>
        <v>0</v>
      </c>
      <c r="E100" s="170"/>
      <c r="F100" s="170"/>
    </row>
    <row r="101" spans="1:6" ht="19.5" customHeight="1">
      <c r="A101" s="234" t="s">
        <v>110</v>
      </c>
      <c r="B101" s="170"/>
      <c r="C101" s="170"/>
      <c r="D101" s="170">
        <f>'[1]表九附表'!B99</f>
        <v>0</v>
      </c>
      <c r="E101" s="170"/>
      <c r="F101" s="170"/>
    </row>
    <row r="102" spans="1:6" ht="19.5" customHeight="1">
      <c r="A102" s="234" t="s">
        <v>111</v>
      </c>
      <c r="B102" s="170"/>
      <c r="C102" s="170"/>
      <c r="D102" s="170">
        <f>'[1]表九附表'!B100</f>
        <v>0</v>
      </c>
      <c r="E102" s="170"/>
      <c r="F102" s="170"/>
    </row>
    <row r="103" spans="1:6" ht="19.5" customHeight="1">
      <c r="A103" s="234" t="s">
        <v>127</v>
      </c>
      <c r="B103" s="170"/>
      <c r="C103" s="170"/>
      <c r="D103" s="170">
        <f>'[1]表九附表'!B101</f>
        <v>0</v>
      </c>
      <c r="E103" s="170"/>
      <c r="F103" s="170"/>
    </row>
    <row r="104" spans="1:6" ht="19.5" customHeight="1">
      <c r="A104" s="232" t="s">
        <v>1320</v>
      </c>
      <c r="B104" s="170">
        <f>SUM(B105,B110,B115)</f>
        <v>229</v>
      </c>
      <c r="C104" s="170">
        <f>SUM(C105,C110,C115)</f>
        <v>229</v>
      </c>
      <c r="D104" s="170">
        <f>'[1]表九附表'!B102</f>
        <v>133</v>
      </c>
      <c r="E104" s="170"/>
      <c r="F104" s="170"/>
    </row>
    <row r="105" spans="1:6" ht="19.5" customHeight="1">
      <c r="A105" s="235" t="s">
        <v>1321</v>
      </c>
      <c r="B105" s="170">
        <f>SUM(B106:B109)</f>
        <v>0</v>
      </c>
      <c r="C105" s="170">
        <f>SUM(C106:C109)</f>
        <v>0</v>
      </c>
      <c r="D105" s="170">
        <f>'[1]表九附表'!B103</f>
        <v>0</v>
      </c>
      <c r="E105" s="170"/>
      <c r="F105" s="170"/>
    </row>
    <row r="106" spans="1:6" ht="19.5" customHeight="1">
      <c r="A106" s="235" t="s">
        <v>90</v>
      </c>
      <c r="B106" s="170"/>
      <c r="C106" s="170"/>
      <c r="D106" s="170">
        <f>'[1]表九附表'!B104</f>
        <v>0</v>
      </c>
      <c r="E106" s="170"/>
      <c r="F106" s="170"/>
    </row>
    <row r="107" spans="1:6" ht="19.5" customHeight="1">
      <c r="A107" s="235" t="s">
        <v>128</v>
      </c>
      <c r="B107" s="170"/>
      <c r="C107" s="170"/>
      <c r="D107" s="170">
        <f>'[1]表九附表'!B105</f>
        <v>0</v>
      </c>
      <c r="E107" s="170"/>
      <c r="F107" s="170"/>
    </row>
    <row r="108" spans="1:6" ht="19.5" customHeight="1">
      <c r="A108" s="235" t="s">
        <v>129</v>
      </c>
      <c r="B108" s="170"/>
      <c r="C108" s="170"/>
      <c r="D108" s="170">
        <f>'[1]表九附表'!B106</f>
        <v>0</v>
      </c>
      <c r="E108" s="170"/>
      <c r="F108" s="170"/>
    </row>
    <row r="109" spans="1:6" ht="19.5" customHeight="1">
      <c r="A109" s="235" t="s">
        <v>130</v>
      </c>
      <c r="B109" s="170"/>
      <c r="C109" s="170"/>
      <c r="D109" s="170">
        <f>'[1]表九附表'!B107</f>
        <v>0</v>
      </c>
      <c r="E109" s="170"/>
      <c r="F109" s="170"/>
    </row>
    <row r="110" spans="1:6" ht="19.5" customHeight="1">
      <c r="A110" s="235" t="s">
        <v>1322</v>
      </c>
      <c r="B110" s="170">
        <f>SUM(B111:B114)</f>
        <v>0</v>
      </c>
      <c r="C110" s="170">
        <f>SUM(C111:C114)</f>
        <v>0</v>
      </c>
      <c r="D110" s="170">
        <f>'[1]表九附表'!B108</f>
        <v>0</v>
      </c>
      <c r="E110" s="170"/>
      <c r="F110" s="170"/>
    </row>
    <row r="111" spans="1:6" ht="19.5" customHeight="1">
      <c r="A111" s="235" t="s">
        <v>90</v>
      </c>
      <c r="B111" s="170"/>
      <c r="C111" s="170"/>
      <c r="D111" s="170">
        <f>'[1]表九附表'!B109</f>
        <v>0</v>
      </c>
      <c r="E111" s="170"/>
      <c r="F111" s="170"/>
    </row>
    <row r="112" spans="1:6" ht="19.5" customHeight="1">
      <c r="A112" s="235" t="s">
        <v>128</v>
      </c>
      <c r="B112" s="170"/>
      <c r="C112" s="170"/>
      <c r="D112" s="170">
        <f>'[1]表九附表'!B110</f>
        <v>0</v>
      </c>
      <c r="E112" s="170"/>
      <c r="F112" s="170"/>
    </row>
    <row r="113" spans="1:6" ht="19.5" customHeight="1">
      <c r="A113" s="235" t="s">
        <v>131</v>
      </c>
      <c r="B113" s="170"/>
      <c r="C113" s="170"/>
      <c r="D113" s="170">
        <f>'[1]表九附表'!B111</f>
        <v>0</v>
      </c>
      <c r="E113" s="170"/>
      <c r="F113" s="170"/>
    </row>
    <row r="114" spans="1:6" ht="19.5" customHeight="1">
      <c r="A114" s="235" t="s">
        <v>132</v>
      </c>
      <c r="B114" s="170"/>
      <c r="C114" s="170"/>
      <c r="D114" s="170">
        <f>'[1]表九附表'!B112</f>
        <v>0</v>
      </c>
      <c r="E114" s="170"/>
      <c r="F114" s="170"/>
    </row>
    <row r="115" spans="1:6" ht="19.5" customHeight="1">
      <c r="A115" s="235" t="s">
        <v>1323</v>
      </c>
      <c r="B115" s="170">
        <f>SUM(B116:B119)</f>
        <v>229</v>
      </c>
      <c r="C115" s="170">
        <f>SUM(C116:C119)</f>
        <v>229</v>
      </c>
      <c r="D115" s="170">
        <f>'[1]表九附表'!B113</f>
        <v>133</v>
      </c>
      <c r="E115" s="170"/>
      <c r="F115" s="170"/>
    </row>
    <row r="116" spans="1:6" ht="19.5" customHeight="1">
      <c r="A116" s="235" t="s">
        <v>925</v>
      </c>
      <c r="B116" s="170"/>
      <c r="C116" s="170"/>
      <c r="D116" s="170">
        <f>'[1]表九附表'!B114</f>
        <v>0</v>
      </c>
      <c r="E116" s="170"/>
      <c r="F116" s="170"/>
    </row>
    <row r="117" spans="1:6" ht="19.5" customHeight="1">
      <c r="A117" s="235" t="s">
        <v>133</v>
      </c>
      <c r="B117" s="170"/>
      <c r="C117" s="170"/>
      <c r="D117" s="170">
        <f>'[1]表九附表'!B115</f>
        <v>0</v>
      </c>
      <c r="E117" s="170"/>
      <c r="F117" s="170"/>
    </row>
    <row r="118" spans="1:6" ht="19.5" customHeight="1">
      <c r="A118" s="235" t="s">
        <v>134</v>
      </c>
      <c r="B118" s="170"/>
      <c r="C118" s="170"/>
      <c r="D118" s="170">
        <f>'[1]表九附表'!B116</f>
        <v>0</v>
      </c>
      <c r="E118" s="170"/>
      <c r="F118" s="170"/>
    </row>
    <row r="119" spans="1:6" ht="19.5" customHeight="1">
      <c r="A119" s="235" t="s">
        <v>135</v>
      </c>
      <c r="B119" s="170">
        <v>229</v>
      </c>
      <c r="C119" s="170">
        <v>229</v>
      </c>
      <c r="D119" s="170">
        <f>'[1]表九附表'!B117</f>
        <v>133</v>
      </c>
      <c r="E119" s="170"/>
      <c r="F119" s="170"/>
    </row>
    <row r="120" spans="1:6" ht="19.5" customHeight="1">
      <c r="A120" s="233" t="s">
        <v>1324</v>
      </c>
      <c r="B120" s="170">
        <f>SUM(B121,B126,B131,B140,B147,B157,B160,B163)</f>
        <v>0</v>
      </c>
      <c r="C120" s="170">
        <f>SUM(C121,C126,C131,C140,C147,C157,C160,C163)</f>
        <v>0</v>
      </c>
      <c r="D120" s="170">
        <f>'[1]表九附表'!B118</f>
        <v>0</v>
      </c>
      <c r="E120" s="170"/>
      <c r="F120" s="170"/>
    </row>
    <row r="121" spans="1:6" ht="19.5" customHeight="1">
      <c r="A121" s="235" t="s">
        <v>1325</v>
      </c>
      <c r="B121" s="170">
        <f>SUM(B122:B125)</f>
        <v>0</v>
      </c>
      <c r="C121" s="170">
        <f>SUM(C122:C125)</f>
        <v>0</v>
      </c>
      <c r="D121" s="170">
        <f>'[1]表九附表'!B119</f>
        <v>0</v>
      </c>
      <c r="E121" s="170"/>
      <c r="F121" s="170"/>
    </row>
    <row r="122" spans="1:6" ht="19.5" customHeight="1">
      <c r="A122" s="235" t="s">
        <v>950</v>
      </c>
      <c r="B122" s="170"/>
      <c r="C122" s="170"/>
      <c r="D122" s="170">
        <f>'[1]表九附表'!B120</f>
        <v>0</v>
      </c>
      <c r="E122" s="170"/>
      <c r="F122" s="170"/>
    </row>
    <row r="123" spans="1:6" ht="19.5" customHeight="1">
      <c r="A123" s="235" t="s">
        <v>951</v>
      </c>
      <c r="B123" s="170"/>
      <c r="C123" s="170"/>
      <c r="D123" s="170">
        <f>'[1]表九附表'!B121</f>
        <v>0</v>
      </c>
      <c r="E123" s="170"/>
      <c r="F123" s="170"/>
    </row>
    <row r="124" spans="1:6" ht="19.5" customHeight="1">
      <c r="A124" s="235" t="s">
        <v>136</v>
      </c>
      <c r="B124" s="170"/>
      <c r="C124" s="170"/>
      <c r="D124" s="170">
        <f>'[1]表九附表'!B122</f>
        <v>0</v>
      </c>
      <c r="E124" s="170"/>
      <c r="F124" s="170"/>
    </row>
    <row r="125" spans="1:6" ht="19.5" customHeight="1">
      <c r="A125" s="235" t="s">
        <v>137</v>
      </c>
      <c r="B125" s="170"/>
      <c r="C125" s="170"/>
      <c r="D125" s="170">
        <f>'[1]表九附表'!B123</f>
        <v>0</v>
      </c>
      <c r="E125" s="170"/>
      <c r="F125" s="170"/>
    </row>
    <row r="126" spans="1:6" ht="19.5" customHeight="1">
      <c r="A126" s="235" t="s">
        <v>1326</v>
      </c>
      <c r="B126" s="170">
        <f>SUM(B127:B130)</f>
        <v>0</v>
      </c>
      <c r="C126" s="170">
        <f>SUM(C127:C130)</f>
        <v>0</v>
      </c>
      <c r="D126" s="170">
        <f>'[1]表九附表'!B124</f>
        <v>0</v>
      </c>
      <c r="E126" s="170"/>
      <c r="F126" s="170"/>
    </row>
    <row r="127" spans="1:6" ht="19.5" customHeight="1">
      <c r="A127" s="235" t="s">
        <v>136</v>
      </c>
      <c r="B127" s="170"/>
      <c r="C127" s="170"/>
      <c r="D127" s="170">
        <f>'[1]表九附表'!B125</f>
        <v>0</v>
      </c>
      <c r="E127" s="170"/>
      <c r="F127" s="170"/>
    </row>
    <row r="128" spans="1:6" ht="19.5" customHeight="1">
      <c r="A128" s="235" t="s">
        <v>138</v>
      </c>
      <c r="B128" s="170"/>
      <c r="C128" s="170"/>
      <c r="D128" s="170">
        <f>'[1]表九附表'!B126</f>
        <v>0</v>
      </c>
      <c r="E128" s="170"/>
      <c r="F128" s="170"/>
    </row>
    <row r="129" spans="1:6" ht="19.5" customHeight="1">
      <c r="A129" s="235" t="s">
        <v>139</v>
      </c>
      <c r="B129" s="170"/>
      <c r="C129" s="170"/>
      <c r="D129" s="170">
        <f>'[1]表九附表'!B127</f>
        <v>0</v>
      </c>
      <c r="E129" s="170"/>
      <c r="F129" s="170"/>
    </row>
    <row r="130" spans="1:6" ht="19.5" customHeight="1">
      <c r="A130" s="235" t="s">
        <v>140</v>
      </c>
      <c r="B130" s="170"/>
      <c r="C130" s="170"/>
      <c r="D130" s="170">
        <f>'[1]表九附表'!B128</f>
        <v>0</v>
      </c>
      <c r="E130" s="170"/>
      <c r="F130" s="170"/>
    </row>
    <row r="131" spans="1:6" ht="19.5" customHeight="1">
      <c r="A131" s="235" t="s">
        <v>1327</v>
      </c>
      <c r="B131" s="170">
        <f>SUM(B132:B139)</f>
        <v>0</v>
      </c>
      <c r="C131" s="170">
        <f>SUM(C132:C139)</f>
        <v>0</v>
      </c>
      <c r="D131" s="170">
        <f>'[1]表九附表'!B129</f>
        <v>0</v>
      </c>
      <c r="E131" s="170"/>
      <c r="F131" s="170"/>
    </row>
    <row r="132" spans="1:6" ht="19.5" customHeight="1">
      <c r="A132" s="235" t="s">
        <v>141</v>
      </c>
      <c r="B132" s="170"/>
      <c r="C132" s="170"/>
      <c r="D132" s="170">
        <f>'[1]表九附表'!B130</f>
        <v>0</v>
      </c>
      <c r="E132" s="170"/>
      <c r="F132" s="170"/>
    </row>
    <row r="133" spans="1:6" ht="19.5" customHeight="1">
      <c r="A133" s="235" t="s">
        <v>142</v>
      </c>
      <c r="B133" s="170"/>
      <c r="C133" s="170"/>
      <c r="D133" s="170">
        <f>'[1]表九附表'!B131</f>
        <v>0</v>
      </c>
      <c r="E133" s="170"/>
      <c r="F133" s="170"/>
    </row>
    <row r="134" spans="1:6" ht="19.5" customHeight="1">
      <c r="A134" s="235" t="s">
        <v>143</v>
      </c>
      <c r="B134" s="170"/>
      <c r="C134" s="170"/>
      <c r="D134" s="170">
        <f>'[1]表九附表'!B132</f>
        <v>0</v>
      </c>
      <c r="E134" s="170"/>
      <c r="F134" s="170"/>
    </row>
    <row r="135" spans="1:6" ht="19.5" customHeight="1">
      <c r="A135" s="235" t="s">
        <v>144</v>
      </c>
      <c r="B135" s="170"/>
      <c r="C135" s="170"/>
      <c r="D135" s="170">
        <f>'[1]表九附表'!B133</f>
        <v>0</v>
      </c>
      <c r="E135" s="170"/>
      <c r="F135" s="170"/>
    </row>
    <row r="136" spans="1:6" ht="19.5" customHeight="1">
      <c r="A136" s="235" t="s">
        <v>145</v>
      </c>
      <c r="B136" s="170"/>
      <c r="C136" s="170"/>
      <c r="D136" s="170">
        <f>'[1]表九附表'!B134</f>
        <v>0</v>
      </c>
      <c r="E136" s="170"/>
      <c r="F136" s="170"/>
    </row>
    <row r="137" spans="1:6" ht="19.5" customHeight="1">
      <c r="A137" s="235" t="s">
        <v>146</v>
      </c>
      <c r="B137" s="170"/>
      <c r="C137" s="170"/>
      <c r="D137" s="170">
        <f>'[1]表九附表'!B135</f>
        <v>0</v>
      </c>
      <c r="E137" s="170"/>
      <c r="F137" s="170"/>
    </row>
    <row r="138" spans="1:6" ht="19.5" customHeight="1">
      <c r="A138" s="235" t="s">
        <v>147</v>
      </c>
      <c r="B138" s="170"/>
      <c r="C138" s="170"/>
      <c r="D138" s="170">
        <f>'[1]表九附表'!B136</f>
        <v>0</v>
      </c>
      <c r="E138" s="170"/>
      <c r="F138" s="170"/>
    </row>
    <row r="139" spans="1:6" ht="19.5" customHeight="1">
      <c r="A139" s="235" t="s">
        <v>148</v>
      </c>
      <c r="B139" s="170"/>
      <c r="C139" s="170"/>
      <c r="D139" s="170">
        <f>'[1]表九附表'!B137</f>
        <v>0</v>
      </c>
      <c r="E139" s="170"/>
      <c r="F139" s="170"/>
    </row>
    <row r="140" spans="1:6" ht="19.5" customHeight="1">
      <c r="A140" s="235" t="s">
        <v>1328</v>
      </c>
      <c r="B140" s="170">
        <f>SUM(B141:B146)</f>
        <v>0</v>
      </c>
      <c r="C140" s="170">
        <f>SUM(C141:C146)</f>
        <v>0</v>
      </c>
      <c r="D140" s="170">
        <f>'[1]表九附表'!B138</f>
        <v>0</v>
      </c>
      <c r="E140" s="170"/>
      <c r="F140" s="170"/>
    </row>
    <row r="141" spans="1:6" ht="19.5" customHeight="1">
      <c r="A141" s="235" t="s">
        <v>149</v>
      </c>
      <c r="B141" s="170"/>
      <c r="C141" s="170"/>
      <c r="D141" s="170">
        <f>'[1]表九附表'!B139</f>
        <v>0</v>
      </c>
      <c r="E141" s="170"/>
      <c r="F141" s="170"/>
    </row>
    <row r="142" spans="1:6" ht="19.5" customHeight="1">
      <c r="A142" s="235" t="s">
        <v>150</v>
      </c>
      <c r="B142" s="170"/>
      <c r="C142" s="170"/>
      <c r="D142" s="170">
        <f>'[1]表九附表'!B140</f>
        <v>0</v>
      </c>
      <c r="E142" s="170"/>
      <c r="F142" s="170"/>
    </row>
    <row r="143" spans="1:6" ht="19.5" customHeight="1">
      <c r="A143" s="235" t="s">
        <v>151</v>
      </c>
      <c r="B143" s="170"/>
      <c r="C143" s="170"/>
      <c r="D143" s="170">
        <f>'[1]表九附表'!B141</f>
        <v>0</v>
      </c>
      <c r="E143" s="170"/>
      <c r="F143" s="170"/>
    </row>
    <row r="144" spans="1:6" ht="19.5" customHeight="1">
      <c r="A144" s="235" t="s">
        <v>152</v>
      </c>
      <c r="B144" s="170"/>
      <c r="C144" s="170"/>
      <c r="D144" s="170">
        <f>'[1]表九附表'!B142</f>
        <v>0</v>
      </c>
      <c r="E144" s="170"/>
      <c r="F144" s="170"/>
    </row>
    <row r="145" spans="1:6" ht="19.5" customHeight="1">
      <c r="A145" s="235" t="s">
        <v>153</v>
      </c>
      <c r="B145" s="170"/>
      <c r="C145" s="170"/>
      <c r="D145" s="170">
        <f>'[1]表九附表'!B143</f>
        <v>0</v>
      </c>
      <c r="E145" s="170"/>
      <c r="F145" s="170"/>
    </row>
    <row r="146" spans="1:6" ht="19.5" customHeight="1">
      <c r="A146" s="235" t="s">
        <v>154</v>
      </c>
      <c r="B146" s="170"/>
      <c r="C146" s="170"/>
      <c r="D146" s="170">
        <f>'[1]表九附表'!B144</f>
        <v>0</v>
      </c>
      <c r="E146" s="170"/>
      <c r="F146" s="170"/>
    </row>
    <row r="147" spans="1:6" ht="19.5" customHeight="1">
      <c r="A147" s="235" t="s">
        <v>1329</v>
      </c>
      <c r="B147" s="170">
        <f>SUM(B148:B156)</f>
        <v>0</v>
      </c>
      <c r="C147" s="170">
        <f>SUM(C148:C156)</f>
        <v>0</v>
      </c>
      <c r="D147" s="170">
        <f>'[1]表九附表'!B145</f>
        <v>0</v>
      </c>
      <c r="E147" s="170"/>
      <c r="F147" s="170"/>
    </row>
    <row r="148" spans="1:6" ht="19.5" customHeight="1">
      <c r="A148" s="235" t="s">
        <v>155</v>
      </c>
      <c r="B148" s="170"/>
      <c r="C148" s="170"/>
      <c r="D148" s="170">
        <f>'[1]表九附表'!B146</f>
        <v>0</v>
      </c>
      <c r="E148" s="170"/>
      <c r="F148" s="170"/>
    </row>
    <row r="149" spans="1:6" ht="19.5" customHeight="1">
      <c r="A149" s="235" t="s">
        <v>977</v>
      </c>
      <c r="B149" s="170"/>
      <c r="C149" s="170"/>
      <c r="D149" s="170">
        <f>'[1]表九附表'!B147</f>
        <v>0</v>
      </c>
      <c r="E149" s="170"/>
      <c r="F149" s="170"/>
    </row>
    <row r="150" spans="1:6" ht="19.5" customHeight="1">
      <c r="A150" s="235" t="s">
        <v>156</v>
      </c>
      <c r="B150" s="170"/>
      <c r="C150" s="170"/>
      <c r="D150" s="170">
        <f>'[1]表九附表'!B148</f>
        <v>0</v>
      </c>
      <c r="E150" s="170"/>
      <c r="F150" s="170"/>
    </row>
    <row r="151" spans="1:6" ht="19.5" customHeight="1">
      <c r="A151" s="235" t="s">
        <v>157</v>
      </c>
      <c r="B151" s="170"/>
      <c r="C151" s="170"/>
      <c r="D151" s="170">
        <f>'[1]表九附表'!B149</f>
        <v>0</v>
      </c>
      <c r="E151" s="170"/>
      <c r="F151" s="170"/>
    </row>
    <row r="152" spans="1:6" ht="19.5" customHeight="1">
      <c r="A152" s="235" t="s">
        <v>158</v>
      </c>
      <c r="B152" s="170"/>
      <c r="C152" s="170"/>
      <c r="D152" s="170">
        <f>'[1]表九附表'!B150</f>
        <v>0</v>
      </c>
      <c r="E152" s="170"/>
      <c r="F152" s="170"/>
    </row>
    <row r="153" spans="1:6" ht="19.5" customHeight="1">
      <c r="A153" s="235" t="s">
        <v>159</v>
      </c>
      <c r="B153" s="170"/>
      <c r="C153" s="170"/>
      <c r="D153" s="170">
        <f>'[1]表九附表'!B151</f>
        <v>0</v>
      </c>
      <c r="E153" s="170"/>
      <c r="F153" s="170"/>
    </row>
    <row r="154" spans="1:6" ht="19.5" customHeight="1">
      <c r="A154" s="235" t="s">
        <v>160</v>
      </c>
      <c r="B154" s="170"/>
      <c r="C154" s="170"/>
      <c r="D154" s="170">
        <f>'[1]表九附表'!B152</f>
        <v>0</v>
      </c>
      <c r="E154" s="170"/>
      <c r="F154" s="170"/>
    </row>
    <row r="155" spans="1:6" ht="19.5" customHeight="1">
      <c r="A155" s="235" t="s">
        <v>52</v>
      </c>
      <c r="B155" s="170"/>
      <c r="C155" s="170"/>
      <c r="D155" s="170">
        <f>'[1]表九附表'!B153</f>
        <v>0</v>
      </c>
      <c r="E155" s="170"/>
      <c r="F155" s="170"/>
    </row>
    <row r="156" spans="1:6" ht="19.5" customHeight="1">
      <c r="A156" s="235" t="s">
        <v>161</v>
      </c>
      <c r="B156" s="170"/>
      <c r="C156" s="170"/>
      <c r="D156" s="170">
        <f>'[1]表九附表'!B154</f>
        <v>0</v>
      </c>
      <c r="E156" s="170"/>
      <c r="F156" s="170"/>
    </row>
    <row r="157" spans="1:6" ht="19.5" customHeight="1">
      <c r="A157" s="235" t="s">
        <v>1330</v>
      </c>
      <c r="B157" s="170">
        <f>SUM(B158:B159)</f>
        <v>0</v>
      </c>
      <c r="C157" s="170">
        <f>SUM(C158:C159)</f>
        <v>0</v>
      </c>
      <c r="D157" s="170">
        <f>'[1]表九附表'!B155</f>
        <v>0</v>
      </c>
      <c r="E157" s="170"/>
      <c r="F157" s="170"/>
    </row>
    <row r="158" spans="1:6" ht="19.5" customHeight="1">
      <c r="A158" s="234" t="s">
        <v>950</v>
      </c>
      <c r="B158" s="170"/>
      <c r="C158" s="170"/>
      <c r="D158" s="170">
        <f>'[1]表九附表'!B156</f>
        <v>0</v>
      </c>
      <c r="E158" s="170"/>
      <c r="F158" s="170"/>
    </row>
    <row r="159" spans="1:6" ht="19.5" customHeight="1">
      <c r="A159" s="234" t="s">
        <v>162</v>
      </c>
      <c r="B159" s="170"/>
      <c r="C159" s="170"/>
      <c r="D159" s="170">
        <f>'[1]表九附表'!B157</f>
        <v>0</v>
      </c>
      <c r="E159" s="170"/>
      <c r="F159" s="170"/>
    </row>
    <row r="160" spans="1:6" ht="19.5" customHeight="1">
      <c r="A160" s="235" t="s">
        <v>1331</v>
      </c>
      <c r="B160" s="170">
        <f>SUM(B161:B162)</f>
        <v>0</v>
      </c>
      <c r="C160" s="170">
        <f>SUM(C161:C162)</f>
        <v>0</v>
      </c>
      <c r="D160" s="170">
        <f>'[1]表九附表'!B158</f>
        <v>0</v>
      </c>
      <c r="E160" s="170"/>
      <c r="F160" s="170"/>
    </row>
    <row r="161" spans="1:6" ht="19.5" customHeight="1">
      <c r="A161" s="234" t="s">
        <v>950</v>
      </c>
      <c r="B161" s="170"/>
      <c r="C161" s="170"/>
      <c r="D161" s="170">
        <f>'[1]表九附表'!B159</f>
        <v>0</v>
      </c>
      <c r="E161" s="170"/>
      <c r="F161" s="170"/>
    </row>
    <row r="162" spans="1:6" ht="19.5" customHeight="1">
      <c r="A162" s="234" t="s">
        <v>163</v>
      </c>
      <c r="B162" s="170"/>
      <c r="C162" s="170"/>
      <c r="D162" s="170">
        <f>'[1]表九附表'!B160</f>
        <v>0</v>
      </c>
      <c r="E162" s="170"/>
      <c r="F162" s="170"/>
    </row>
    <row r="163" spans="1:6" ht="19.5" customHeight="1">
      <c r="A163" s="235" t="s">
        <v>1332</v>
      </c>
      <c r="B163" s="170"/>
      <c r="C163" s="170"/>
      <c r="D163" s="170">
        <f>'[1]表九附表'!B161</f>
        <v>0</v>
      </c>
      <c r="E163" s="170"/>
      <c r="F163" s="170"/>
    </row>
    <row r="164" spans="1:6" ht="19.5" customHeight="1">
      <c r="A164" s="233" t="s">
        <v>1333</v>
      </c>
      <c r="B164" s="170">
        <f>B165</f>
        <v>0</v>
      </c>
      <c r="C164" s="170">
        <f>C165</f>
        <v>0</v>
      </c>
      <c r="D164" s="170">
        <f>'[1]表九附表'!B162</f>
        <v>0</v>
      </c>
      <c r="E164" s="170"/>
      <c r="F164" s="170"/>
    </row>
    <row r="165" spans="1:6" ht="19.5" customHeight="1">
      <c r="A165" s="235" t="s">
        <v>1334</v>
      </c>
      <c r="B165" s="170">
        <f>B166+B167</f>
        <v>0</v>
      </c>
      <c r="C165" s="170">
        <f>C166+C167</f>
        <v>0</v>
      </c>
      <c r="D165" s="170">
        <f>'[1]表九附表'!B163</f>
        <v>0</v>
      </c>
      <c r="E165" s="170"/>
      <c r="F165" s="170"/>
    </row>
    <row r="166" spans="1:6" ht="19.5" customHeight="1">
      <c r="A166" s="235" t="s">
        <v>164</v>
      </c>
      <c r="B166" s="170"/>
      <c r="C166" s="170"/>
      <c r="D166" s="170">
        <f>'[1]表九附表'!B164</f>
        <v>0</v>
      </c>
      <c r="E166" s="170"/>
      <c r="F166" s="170"/>
    </row>
    <row r="167" spans="1:6" ht="19.5" customHeight="1">
      <c r="A167" s="235" t="s">
        <v>165</v>
      </c>
      <c r="B167" s="170"/>
      <c r="C167" s="170"/>
      <c r="D167" s="170">
        <f>'[1]表九附表'!B165</f>
        <v>0</v>
      </c>
      <c r="E167" s="170"/>
      <c r="F167" s="170"/>
    </row>
    <row r="168" spans="1:6" ht="19.5" customHeight="1">
      <c r="A168" s="233" t="s">
        <v>1335</v>
      </c>
      <c r="B168" s="170">
        <f>SUM(B169,B173,B182,B183)</f>
        <v>35023</v>
      </c>
      <c r="C168" s="170">
        <f>SUM(C169,C173,C183)</f>
        <v>57483</v>
      </c>
      <c r="D168" s="170">
        <f>'[1]表九附表'!B166</f>
        <v>17742</v>
      </c>
      <c r="E168" s="170"/>
      <c r="F168" s="170"/>
    </row>
    <row r="169" spans="1:6" ht="19.5" customHeight="1">
      <c r="A169" s="235" t="s">
        <v>1336</v>
      </c>
      <c r="B169" s="170">
        <f>SUM(B170:B172)</f>
        <v>34739</v>
      </c>
      <c r="C169" s="170">
        <f>SUM(C170:C172)</f>
        <v>57036</v>
      </c>
      <c r="D169" s="170">
        <f>'[1]表九附表'!B167</f>
        <v>16503</v>
      </c>
      <c r="E169" s="170"/>
      <c r="F169" s="170"/>
    </row>
    <row r="170" spans="1:6" ht="19.5" customHeight="1">
      <c r="A170" s="235" t="s">
        <v>166</v>
      </c>
      <c r="B170" s="170"/>
      <c r="C170" s="170"/>
      <c r="D170" s="170">
        <f>'[1]表九附表'!B168</f>
        <v>0</v>
      </c>
      <c r="E170" s="170"/>
      <c r="F170" s="170"/>
    </row>
    <row r="171" spans="1:6" ht="19.5" customHeight="1">
      <c r="A171" s="235" t="s">
        <v>167</v>
      </c>
      <c r="B171" s="170">
        <v>34739</v>
      </c>
      <c r="C171" s="170">
        <v>57036</v>
      </c>
      <c r="D171" s="170">
        <f>'[1]表九附表'!B169</f>
        <v>16503</v>
      </c>
      <c r="E171" s="170"/>
      <c r="F171" s="170"/>
    </row>
    <row r="172" spans="1:6" ht="19.5" customHeight="1">
      <c r="A172" s="235" t="s">
        <v>168</v>
      </c>
      <c r="B172" s="170"/>
      <c r="C172" s="170"/>
      <c r="D172" s="170">
        <f>'[1]表九附表'!B170</f>
        <v>0</v>
      </c>
      <c r="E172" s="170"/>
      <c r="F172" s="170"/>
    </row>
    <row r="173" spans="1:6" ht="19.5" customHeight="1">
      <c r="A173" s="235" t="s">
        <v>1337</v>
      </c>
      <c r="B173" s="170">
        <f>SUM(B174:B181)</f>
        <v>0</v>
      </c>
      <c r="C173" s="170">
        <f>SUM(C174:C181)</f>
        <v>0</v>
      </c>
      <c r="D173" s="170">
        <f>'[1]表九附表'!B171</f>
        <v>0</v>
      </c>
      <c r="E173" s="170"/>
      <c r="F173" s="170"/>
    </row>
    <row r="174" spans="1:6" ht="19.5" customHeight="1">
      <c r="A174" s="235" t="s">
        <v>169</v>
      </c>
      <c r="B174" s="170"/>
      <c r="C174" s="170"/>
      <c r="D174" s="170">
        <f>'[1]表九附表'!B172</f>
        <v>0</v>
      </c>
      <c r="E174" s="170"/>
      <c r="F174" s="170"/>
    </row>
    <row r="175" spans="1:6" ht="19.5" customHeight="1">
      <c r="A175" s="235" t="s">
        <v>170</v>
      </c>
      <c r="B175" s="170"/>
      <c r="C175" s="170"/>
      <c r="D175" s="170">
        <f>'[1]表九附表'!B173</f>
        <v>0</v>
      </c>
      <c r="E175" s="170"/>
      <c r="F175" s="170"/>
    </row>
    <row r="176" spans="1:6" ht="19.5" customHeight="1">
      <c r="A176" s="235" t="s">
        <v>171</v>
      </c>
      <c r="B176" s="170"/>
      <c r="C176" s="170"/>
      <c r="D176" s="170">
        <f>'[1]表九附表'!B174</f>
        <v>0</v>
      </c>
      <c r="E176" s="170"/>
      <c r="F176" s="170"/>
    </row>
    <row r="177" spans="1:6" ht="19.5" customHeight="1">
      <c r="A177" s="235" t="s">
        <v>172</v>
      </c>
      <c r="B177" s="170"/>
      <c r="C177" s="170"/>
      <c r="D177" s="170">
        <f>'[1]表九附表'!B175</f>
        <v>0</v>
      </c>
      <c r="E177" s="170"/>
      <c r="F177" s="170"/>
    </row>
    <row r="178" spans="1:6" ht="19.5" customHeight="1">
      <c r="A178" s="235" t="s">
        <v>173</v>
      </c>
      <c r="B178" s="170"/>
      <c r="C178" s="170"/>
      <c r="D178" s="170">
        <f>'[1]表九附表'!B176</f>
        <v>0</v>
      </c>
      <c r="E178" s="170"/>
      <c r="F178" s="170"/>
    </row>
    <row r="179" spans="1:6" ht="19.5" customHeight="1">
      <c r="A179" s="235" t="s">
        <v>174</v>
      </c>
      <c r="B179" s="170"/>
      <c r="C179" s="170"/>
      <c r="D179" s="170">
        <f>'[1]表九附表'!B177</f>
        <v>0</v>
      </c>
      <c r="E179" s="170"/>
      <c r="F179" s="170"/>
    </row>
    <row r="180" spans="1:6" ht="19.5" customHeight="1">
      <c r="A180" s="235" t="s">
        <v>175</v>
      </c>
      <c r="B180" s="170"/>
      <c r="C180" s="170"/>
      <c r="D180" s="170">
        <f>'[1]表九附表'!B178</f>
        <v>0</v>
      </c>
      <c r="E180" s="170"/>
      <c r="F180" s="170"/>
    </row>
    <row r="181" spans="1:6" ht="19.5" customHeight="1">
      <c r="A181" s="235" t="s">
        <v>176</v>
      </c>
      <c r="B181" s="170"/>
      <c r="C181" s="170"/>
      <c r="D181" s="170">
        <f>'[1]表九附表'!B179</f>
        <v>0</v>
      </c>
      <c r="E181" s="170"/>
      <c r="F181" s="170"/>
    </row>
    <row r="182" spans="1:6" ht="19.5" customHeight="1">
      <c r="A182" s="235" t="s">
        <v>53</v>
      </c>
      <c r="B182" s="170"/>
      <c r="C182" s="170"/>
      <c r="D182" s="170">
        <f>'[1]表九附表'!B180</f>
        <v>0</v>
      </c>
      <c r="E182" s="170"/>
      <c r="F182" s="170"/>
    </row>
    <row r="183" spans="1:6" ht="19.5" customHeight="1">
      <c r="A183" s="235" t="s">
        <v>1338</v>
      </c>
      <c r="B183" s="170">
        <f>SUM(B184:B193)</f>
        <v>284</v>
      </c>
      <c r="C183" s="170">
        <f>SUM(C184:C193)</f>
        <v>447</v>
      </c>
      <c r="D183" s="170">
        <f>'[1]表九附表'!B181</f>
        <v>1239</v>
      </c>
      <c r="E183" s="170"/>
      <c r="F183" s="170"/>
    </row>
    <row r="184" spans="1:6" ht="19.5" customHeight="1">
      <c r="A184" s="235" t="s">
        <v>177</v>
      </c>
      <c r="B184" s="170">
        <v>157</v>
      </c>
      <c r="C184" s="170">
        <v>246</v>
      </c>
      <c r="D184" s="170">
        <f>'[1]表九附表'!B182</f>
        <v>1175</v>
      </c>
      <c r="E184" s="170"/>
      <c r="F184" s="170"/>
    </row>
    <row r="185" spans="1:6" ht="19.5" customHeight="1">
      <c r="A185" s="235" t="s">
        <v>178</v>
      </c>
      <c r="B185" s="170">
        <v>13</v>
      </c>
      <c r="C185" s="170">
        <v>89</v>
      </c>
      <c r="D185" s="170">
        <f>'[1]表九附表'!B183</f>
        <v>7</v>
      </c>
      <c r="E185" s="170"/>
      <c r="F185" s="170"/>
    </row>
    <row r="186" spans="1:6" ht="19.5" customHeight="1">
      <c r="A186" s="235" t="s">
        <v>179</v>
      </c>
      <c r="B186" s="170">
        <v>0</v>
      </c>
      <c r="C186" s="170">
        <v>0</v>
      </c>
      <c r="D186" s="170">
        <f>'[1]表九附表'!B184</f>
        <v>0</v>
      </c>
      <c r="E186" s="170"/>
      <c r="F186" s="170"/>
    </row>
    <row r="187" spans="1:6" ht="19.5" customHeight="1">
      <c r="A187" s="235" t="s">
        <v>180</v>
      </c>
      <c r="B187" s="170">
        <v>0</v>
      </c>
      <c r="C187" s="170">
        <v>0</v>
      </c>
      <c r="D187" s="170">
        <f>'[1]表九附表'!B185</f>
        <v>0</v>
      </c>
      <c r="E187" s="170"/>
      <c r="F187" s="170"/>
    </row>
    <row r="188" spans="1:6" ht="19.5" customHeight="1">
      <c r="A188" s="235" t="s">
        <v>181</v>
      </c>
      <c r="B188" s="170">
        <v>80</v>
      </c>
      <c r="C188" s="170">
        <v>75</v>
      </c>
      <c r="D188" s="170">
        <f>'[1]表九附表'!B186</f>
        <v>42</v>
      </c>
      <c r="E188" s="170"/>
      <c r="F188" s="170"/>
    </row>
    <row r="189" spans="1:6" ht="19.5" customHeight="1">
      <c r="A189" s="235" t="s">
        <v>182</v>
      </c>
      <c r="B189" s="170">
        <v>0</v>
      </c>
      <c r="C189" s="170">
        <v>0</v>
      </c>
      <c r="D189" s="170">
        <f>'[1]表九附表'!B187</f>
        <v>15</v>
      </c>
      <c r="E189" s="170"/>
      <c r="F189" s="170"/>
    </row>
    <row r="190" spans="1:6" ht="19.5" customHeight="1">
      <c r="A190" s="235" t="s">
        <v>54</v>
      </c>
      <c r="B190" s="170">
        <v>0</v>
      </c>
      <c r="C190" s="170">
        <v>0</v>
      </c>
      <c r="D190" s="170">
        <f>'[1]表九附表'!B188</f>
        <v>0</v>
      </c>
      <c r="E190" s="170"/>
      <c r="F190" s="170"/>
    </row>
    <row r="191" spans="1:6" ht="19.5" customHeight="1">
      <c r="A191" s="235" t="s">
        <v>183</v>
      </c>
      <c r="B191" s="170">
        <v>0</v>
      </c>
      <c r="C191" s="170">
        <v>0</v>
      </c>
      <c r="D191" s="170">
        <f>'[1]表九附表'!B189</f>
        <v>0</v>
      </c>
      <c r="E191" s="170"/>
      <c r="F191" s="170"/>
    </row>
    <row r="192" spans="1:6" ht="19.5" customHeight="1">
      <c r="A192" s="235" t="s">
        <v>184</v>
      </c>
      <c r="B192" s="170">
        <v>34</v>
      </c>
      <c r="C192" s="170">
        <v>37</v>
      </c>
      <c r="D192" s="170">
        <f>'[1]表九附表'!B190</f>
        <v>0</v>
      </c>
      <c r="E192" s="170"/>
      <c r="F192" s="170"/>
    </row>
    <row r="193" spans="1:6" ht="19.5" customHeight="1">
      <c r="A193" s="235" t="s">
        <v>185</v>
      </c>
      <c r="B193" s="170">
        <v>0</v>
      </c>
      <c r="C193" s="170"/>
      <c r="D193" s="170">
        <f>'[1]表九附表'!B191</f>
        <v>0</v>
      </c>
      <c r="E193" s="170"/>
      <c r="F193" s="170"/>
    </row>
    <row r="194" spans="1:6" ht="19.5" customHeight="1">
      <c r="A194" s="233" t="s">
        <v>1339</v>
      </c>
      <c r="B194" s="170">
        <f>SUM(B195:B209)</f>
        <v>2732</v>
      </c>
      <c r="C194" s="170">
        <f>SUM(C195:C209)</f>
        <v>3271</v>
      </c>
      <c r="D194" s="170">
        <f>'[1]表九附表'!B192</f>
        <v>4140</v>
      </c>
      <c r="E194" s="170"/>
      <c r="F194" s="170"/>
    </row>
    <row r="195" spans="1:6" ht="19.5" customHeight="1">
      <c r="A195" s="233" t="s">
        <v>186</v>
      </c>
      <c r="B195" s="170"/>
      <c r="C195" s="170"/>
      <c r="D195" s="170">
        <f>'[1]表九附表'!B193</f>
        <v>0</v>
      </c>
      <c r="E195" s="170"/>
      <c r="F195" s="170"/>
    </row>
    <row r="196" spans="1:6" ht="19.5" customHeight="1">
      <c r="A196" s="233" t="s">
        <v>187</v>
      </c>
      <c r="B196" s="170"/>
      <c r="C196" s="170"/>
      <c r="D196" s="170">
        <f>'[1]表九附表'!B194</f>
        <v>0</v>
      </c>
      <c r="E196" s="170"/>
      <c r="F196" s="170"/>
    </row>
    <row r="197" spans="1:6" ht="19.5" customHeight="1">
      <c r="A197" s="233" t="s">
        <v>188</v>
      </c>
      <c r="B197" s="170">
        <v>2732</v>
      </c>
      <c r="C197" s="170">
        <v>3271</v>
      </c>
      <c r="D197" s="170">
        <f>'[1]表九附表'!B195</f>
        <v>4140</v>
      </c>
      <c r="E197" s="170"/>
      <c r="F197" s="170"/>
    </row>
    <row r="198" spans="1:6" ht="19.5" customHeight="1">
      <c r="A198" s="233" t="s">
        <v>189</v>
      </c>
      <c r="B198" s="170"/>
      <c r="C198" s="170"/>
      <c r="D198" s="170">
        <f>'[1]表九附表'!B196</f>
        <v>0</v>
      </c>
      <c r="E198" s="170"/>
      <c r="F198" s="170"/>
    </row>
    <row r="199" spans="1:6" ht="19.5" customHeight="1">
      <c r="A199" s="233" t="s">
        <v>190</v>
      </c>
      <c r="B199" s="170"/>
      <c r="C199" s="170"/>
      <c r="D199" s="170">
        <f>'[1]表九附表'!B197</f>
        <v>0</v>
      </c>
      <c r="E199" s="170"/>
      <c r="F199" s="170"/>
    </row>
    <row r="200" spans="1:6" ht="19.5" customHeight="1">
      <c r="A200" s="233" t="s">
        <v>191</v>
      </c>
      <c r="B200" s="170"/>
      <c r="C200" s="170"/>
      <c r="D200" s="170">
        <f>'[1]表九附表'!B198</f>
        <v>0</v>
      </c>
      <c r="E200" s="170"/>
      <c r="F200" s="170"/>
    </row>
    <row r="201" spans="1:6" ht="19.5" customHeight="1">
      <c r="A201" s="233" t="s">
        <v>192</v>
      </c>
      <c r="B201" s="170"/>
      <c r="C201" s="170"/>
      <c r="D201" s="170">
        <f>'[1]表九附表'!B199</f>
        <v>0</v>
      </c>
      <c r="E201" s="170"/>
      <c r="F201" s="170"/>
    </row>
    <row r="202" spans="1:6" ht="19.5" customHeight="1">
      <c r="A202" s="233" t="s">
        <v>193</v>
      </c>
      <c r="B202" s="170"/>
      <c r="C202" s="170"/>
      <c r="D202" s="170">
        <f>'[1]表九附表'!B200</f>
        <v>0</v>
      </c>
      <c r="E202" s="170"/>
      <c r="F202" s="170"/>
    </row>
    <row r="203" spans="1:6" ht="19.5" customHeight="1">
      <c r="A203" s="233" t="s">
        <v>194</v>
      </c>
      <c r="B203" s="170"/>
      <c r="C203" s="170"/>
      <c r="D203" s="170">
        <f>'[1]表九附表'!B201</f>
        <v>0</v>
      </c>
      <c r="E203" s="170"/>
      <c r="F203" s="170"/>
    </row>
    <row r="204" spans="1:6" ht="19.5" customHeight="1">
      <c r="A204" s="233" t="s">
        <v>195</v>
      </c>
      <c r="B204" s="170"/>
      <c r="C204" s="170"/>
      <c r="D204" s="170">
        <f>'[1]表九附表'!B202</f>
        <v>0</v>
      </c>
      <c r="E204" s="170"/>
      <c r="F204" s="170"/>
    </row>
    <row r="205" spans="1:6" ht="19.5" customHeight="1">
      <c r="A205" s="233" t="s">
        <v>196</v>
      </c>
      <c r="B205" s="170"/>
      <c r="C205" s="170"/>
      <c r="D205" s="170">
        <f>'[1]表九附表'!B203</f>
        <v>0</v>
      </c>
      <c r="E205" s="170"/>
      <c r="F205" s="170"/>
    </row>
    <row r="206" spans="1:6" ht="19.5" customHeight="1">
      <c r="A206" s="233" t="s">
        <v>197</v>
      </c>
      <c r="B206" s="170"/>
      <c r="C206" s="170"/>
      <c r="D206" s="170">
        <f>'[1]表九附表'!B204</f>
        <v>0</v>
      </c>
      <c r="E206" s="170"/>
      <c r="F206" s="170"/>
    </row>
    <row r="207" spans="1:6" ht="19.5" customHeight="1">
      <c r="A207" s="233" t="s">
        <v>198</v>
      </c>
      <c r="B207" s="170"/>
      <c r="C207" s="170"/>
      <c r="D207" s="170">
        <f>'[1]表九附表'!B205</f>
        <v>0</v>
      </c>
      <c r="E207" s="170"/>
      <c r="F207" s="170"/>
    </row>
    <row r="208" spans="1:6" ht="19.5" customHeight="1">
      <c r="A208" s="233" t="s">
        <v>199</v>
      </c>
      <c r="B208" s="170"/>
      <c r="C208" s="170"/>
      <c r="D208" s="170">
        <f>'[1]表九附表'!B206</f>
        <v>0</v>
      </c>
      <c r="E208" s="170"/>
      <c r="F208" s="170"/>
    </row>
    <row r="209" spans="1:6" ht="19.5" customHeight="1">
      <c r="A209" s="233" t="s">
        <v>200</v>
      </c>
      <c r="B209" s="170"/>
      <c r="C209" s="170"/>
      <c r="D209" s="170">
        <f>'[1]表九附表'!B207</f>
        <v>0</v>
      </c>
      <c r="E209" s="170"/>
      <c r="F209" s="170"/>
    </row>
    <row r="210" spans="1:6" ht="19.5" customHeight="1">
      <c r="A210" s="233" t="s">
        <v>1340</v>
      </c>
      <c r="B210" s="170">
        <f>SUM(B211:B225)</f>
        <v>0</v>
      </c>
      <c r="C210" s="170">
        <f>SUM(C211:C225)</f>
        <v>45</v>
      </c>
      <c r="D210" s="170">
        <f>'[1]表九附表'!B208</f>
        <v>0</v>
      </c>
      <c r="E210" s="170"/>
      <c r="F210" s="170"/>
    </row>
    <row r="211" spans="1:6" ht="19.5" customHeight="1">
      <c r="A211" s="233" t="s">
        <v>201</v>
      </c>
      <c r="B211" s="170"/>
      <c r="C211" s="170"/>
      <c r="D211" s="170">
        <f>'[1]表九附表'!B209</f>
        <v>0</v>
      </c>
      <c r="E211" s="170"/>
      <c r="F211" s="170"/>
    </row>
    <row r="212" spans="1:6" ht="19.5" customHeight="1">
      <c r="A212" s="233" t="s">
        <v>202</v>
      </c>
      <c r="B212" s="170"/>
      <c r="C212" s="170"/>
      <c r="D212" s="170">
        <f>'[1]表九附表'!B210</f>
        <v>0</v>
      </c>
      <c r="E212" s="170"/>
      <c r="F212" s="170"/>
    </row>
    <row r="213" spans="1:6" ht="19.5" customHeight="1">
      <c r="A213" s="233" t="s">
        <v>203</v>
      </c>
      <c r="B213" s="170"/>
      <c r="C213" s="170">
        <v>45</v>
      </c>
      <c r="D213" s="170">
        <f>'[1]表九附表'!B211</f>
        <v>0</v>
      </c>
      <c r="E213" s="170"/>
      <c r="F213" s="170"/>
    </row>
    <row r="214" spans="1:6" ht="19.5" customHeight="1">
      <c r="A214" s="233" t="s">
        <v>204</v>
      </c>
      <c r="B214" s="170"/>
      <c r="C214" s="170"/>
      <c r="D214" s="170">
        <f>'[1]表九附表'!B212</f>
        <v>0</v>
      </c>
      <c r="E214" s="170"/>
      <c r="F214" s="170"/>
    </row>
    <row r="215" spans="1:6" ht="19.5" customHeight="1">
      <c r="A215" s="233" t="s">
        <v>205</v>
      </c>
      <c r="B215" s="170"/>
      <c r="C215" s="170"/>
      <c r="D215" s="170">
        <f>'[1]表九附表'!B213</f>
        <v>0</v>
      </c>
      <c r="E215" s="170"/>
      <c r="F215" s="170"/>
    </row>
    <row r="216" spans="1:6" ht="19.5" customHeight="1">
      <c r="A216" s="233" t="s">
        <v>206</v>
      </c>
      <c r="B216" s="170"/>
      <c r="C216" s="170"/>
      <c r="D216" s="170">
        <f>'[1]表九附表'!B214</f>
        <v>0</v>
      </c>
      <c r="E216" s="170"/>
      <c r="F216" s="170"/>
    </row>
    <row r="217" spans="1:6" ht="19.5" customHeight="1">
      <c r="A217" s="233" t="s">
        <v>207</v>
      </c>
      <c r="B217" s="170"/>
      <c r="C217" s="170"/>
      <c r="D217" s="170">
        <f>'[1]表九附表'!B215</f>
        <v>0</v>
      </c>
      <c r="E217" s="170"/>
      <c r="F217" s="170"/>
    </row>
    <row r="218" spans="1:6" ht="19.5" customHeight="1">
      <c r="A218" s="233" t="s">
        <v>208</v>
      </c>
      <c r="B218" s="170"/>
      <c r="C218" s="170"/>
      <c r="D218" s="170">
        <f>'[1]表九附表'!B216</f>
        <v>0</v>
      </c>
      <c r="E218" s="170"/>
      <c r="F218" s="170"/>
    </row>
    <row r="219" spans="1:6" ht="19.5" customHeight="1">
      <c r="A219" s="233" t="s">
        <v>209</v>
      </c>
      <c r="B219" s="170"/>
      <c r="C219" s="170"/>
      <c r="D219" s="170">
        <f>'[1]表九附表'!B217</f>
        <v>0</v>
      </c>
      <c r="E219" s="170"/>
      <c r="F219" s="170"/>
    </row>
    <row r="220" spans="1:6" ht="19.5" customHeight="1">
      <c r="A220" s="233" t="s">
        <v>210</v>
      </c>
      <c r="B220" s="170"/>
      <c r="C220" s="170"/>
      <c r="D220" s="170">
        <f>'[1]表九附表'!B218</f>
        <v>0</v>
      </c>
      <c r="E220" s="170"/>
      <c r="F220" s="170"/>
    </row>
    <row r="221" spans="1:6" ht="19.5" customHeight="1">
      <c r="A221" s="233" t="s">
        <v>211</v>
      </c>
      <c r="B221" s="170"/>
      <c r="C221" s="170"/>
      <c r="D221" s="170">
        <f>'[1]表九附表'!B219</f>
        <v>0</v>
      </c>
      <c r="E221" s="170"/>
      <c r="F221" s="170"/>
    </row>
    <row r="222" spans="1:6" ht="19.5" customHeight="1">
      <c r="A222" s="233" t="s">
        <v>212</v>
      </c>
      <c r="B222" s="170"/>
      <c r="C222" s="170"/>
      <c r="D222" s="170">
        <f>'[1]表九附表'!B220</f>
        <v>0</v>
      </c>
      <c r="E222" s="170"/>
      <c r="F222" s="170"/>
    </row>
    <row r="223" spans="1:6" ht="19.5" customHeight="1">
      <c r="A223" s="233" t="s">
        <v>213</v>
      </c>
      <c r="B223" s="170"/>
      <c r="C223" s="170"/>
      <c r="D223" s="170">
        <f>'[1]表九附表'!B221</f>
        <v>0</v>
      </c>
      <c r="E223" s="170"/>
      <c r="F223" s="170"/>
    </row>
    <row r="224" spans="1:6" ht="19.5" customHeight="1">
      <c r="A224" s="233" t="s">
        <v>214</v>
      </c>
      <c r="B224" s="170"/>
      <c r="C224" s="170"/>
      <c r="D224" s="170">
        <f>'[1]表九附表'!B222</f>
        <v>0</v>
      </c>
      <c r="E224" s="170"/>
      <c r="F224" s="170"/>
    </row>
    <row r="225" spans="1:6" ht="19.5" customHeight="1">
      <c r="A225" s="233" t="s">
        <v>215</v>
      </c>
      <c r="B225" s="170"/>
      <c r="C225" s="170"/>
      <c r="D225" s="170">
        <f>'[1]表九附表'!B223</f>
        <v>0</v>
      </c>
      <c r="E225" s="170"/>
      <c r="F225" s="170"/>
    </row>
    <row r="226" spans="1:6" ht="19.5" customHeight="1">
      <c r="A226" s="233" t="s">
        <v>238</v>
      </c>
      <c r="B226" s="170">
        <f>SUM(B227,B240)</f>
        <v>0</v>
      </c>
      <c r="C226" s="170">
        <f>SUM(C227,C240)</f>
        <v>0</v>
      </c>
      <c r="D226" s="170">
        <f>'[1]表九附表'!B224</f>
        <v>0</v>
      </c>
      <c r="E226" s="170"/>
      <c r="F226" s="170"/>
    </row>
    <row r="227" spans="1:6" ht="19.5" customHeight="1">
      <c r="A227" s="233" t="s">
        <v>216</v>
      </c>
      <c r="B227" s="170">
        <f>SUM(B228:B239)</f>
        <v>0</v>
      </c>
      <c r="C227" s="170">
        <f>SUM(C228:C239)</f>
        <v>0</v>
      </c>
      <c r="D227" s="170">
        <f>'[1]表九附表'!B225</f>
        <v>0</v>
      </c>
      <c r="E227" s="170"/>
      <c r="F227" s="170"/>
    </row>
    <row r="228" spans="1:6" ht="19.5" customHeight="1">
      <c r="A228" s="233" t="s">
        <v>217</v>
      </c>
      <c r="B228" s="170"/>
      <c r="C228" s="170"/>
      <c r="D228" s="170">
        <f>'[1]表九附表'!B226</f>
        <v>0</v>
      </c>
      <c r="E228" s="170"/>
      <c r="F228" s="170"/>
    </row>
    <row r="229" spans="1:6" ht="19.5" customHeight="1">
      <c r="A229" s="233" t="s">
        <v>218</v>
      </c>
      <c r="B229" s="170"/>
      <c r="C229" s="170"/>
      <c r="D229" s="170">
        <f>'[1]表九附表'!B227</f>
        <v>0</v>
      </c>
      <c r="E229" s="170"/>
      <c r="F229" s="170"/>
    </row>
    <row r="230" spans="1:6" ht="19.5" customHeight="1">
      <c r="A230" s="233" t="s">
        <v>219</v>
      </c>
      <c r="B230" s="170"/>
      <c r="C230" s="170"/>
      <c r="D230" s="170">
        <f>'[1]表九附表'!B228</f>
        <v>0</v>
      </c>
      <c r="E230" s="170"/>
      <c r="F230" s="170"/>
    </row>
    <row r="231" spans="1:6" ht="19.5" customHeight="1">
      <c r="A231" s="233" t="s">
        <v>220</v>
      </c>
      <c r="B231" s="170"/>
      <c r="C231" s="170"/>
      <c r="D231" s="170">
        <f>'[1]表九附表'!B229</f>
        <v>0</v>
      </c>
      <c r="E231" s="170"/>
      <c r="F231" s="170"/>
    </row>
    <row r="232" spans="1:6" ht="19.5" customHeight="1">
      <c r="A232" s="233" t="s">
        <v>221</v>
      </c>
      <c r="B232" s="170"/>
      <c r="C232" s="170"/>
      <c r="D232" s="170">
        <f>'[1]表九附表'!B230</f>
        <v>0</v>
      </c>
      <c r="E232" s="170"/>
      <c r="F232" s="170"/>
    </row>
    <row r="233" spans="1:6" ht="19.5" customHeight="1">
      <c r="A233" s="233" t="s">
        <v>222</v>
      </c>
      <c r="B233" s="170"/>
      <c r="C233" s="170"/>
      <c r="D233" s="170">
        <f>'[1]表九附表'!B231</f>
        <v>0</v>
      </c>
      <c r="E233" s="170"/>
      <c r="F233" s="170"/>
    </row>
    <row r="234" spans="1:6" ht="19.5" customHeight="1">
      <c r="A234" s="233" t="s">
        <v>223</v>
      </c>
      <c r="B234" s="170"/>
      <c r="C234" s="170"/>
      <c r="D234" s="170">
        <f>'[1]表九附表'!B232</f>
        <v>0</v>
      </c>
      <c r="E234" s="170"/>
      <c r="F234" s="170"/>
    </row>
    <row r="235" spans="1:6" ht="19.5" customHeight="1">
      <c r="A235" s="233" t="s">
        <v>224</v>
      </c>
      <c r="B235" s="170"/>
      <c r="C235" s="170"/>
      <c r="D235" s="170">
        <f>'[1]表九附表'!B233</f>
        <v>0</v>
      </c>
      <c r="E235" s="170"/>
      <c r="F235" s="170"/>
    </row>
    <row r="236" spans="1:6" ht="19.5" customHeight="1">
      <c r="A236" s="233" t="s">
        <v>225</v>
      </c>
      <c r="B236" s="170"/>
      <c r="C236" s="170"/>
      <c r="D236" s="170">
        <f>'[1]表九附表'!B234</f>
        <v>0</v>
      </c>
      <c r="E236" s="170"/>
      <c r="F236" s="170"/>
    </row>
    <row r="237" spans="1:6" ht="19.5" customHeight="1">
      <c r="A237" s="233" t="s">
        <v>226</v>
      </c>
      <c r="B237" s="170"/>
      <c r="C237" s="170"/>
      <c r="D237" s="170">
        <f>'[1]表九附表'!B235</f>
        <v>0</v>
      </c>
      <c r="E237" s="170"/>
      <c r="F237" s="170"/>
    </row>
    <row r="238" spans="1:6" ht="19.5" customHeight="1">
      <c r="A238" s="233" t="s">
        <v>227</v>
      </c>
      <c r="B238" s="170"/>
      <c r="C238" s="170"/>
      <c r="D238" s="170">
        <f>'[1]表九附表'!B236</f>
        <v>0</v>
      </c>
      <c r="E238" s="170"/>
      <c r="F238" s="170"/>
    </row>
    <row r="239" spans="1:6" ht="19.5" customHeight="1">
      <c r="A239" s="233" t="s">
        <v>228</v>
      </c>
      <c r="B239" s="170"/>
      <c r="C239" s="170"/>
      <c r="D239" s="170">
        <f>'[1]表九附表'!B237</f>
        <v>0</v>
      </c>
      <c r="E239" s="170"/>
      <c r="F239" s="170"/>
    </row>
    <row r="240" spans="1:6" ht="19.5" customHeight="1">
      <c r="A240" s="233" t="s">
        <v>229</v>
      </c>
      <c r="B240" s="170">
        <f>SUM(B241:B246)</f>
        <v>0</v>
      </c>
      <c r="C240" s="170">
        <f>SUM(C241:C246)</f>
        <v>0</v>
      </c>
      <c r="D240" s="170">
        <f>'[1]表九附表'!B238</f>
        <v>0</v>
      </c>
      <c r="E240" s="170"/>
      <c r="F240" s="170"/>
    </row>
    <row r="241" spans="1:6" ht="19.5" customHeight="1">
      <c r="A241" s="233" t="s">
        <v>1421</v>
      </c>
      <c r="B241" s="170"/>
      <c r="C241" s="170"/>
      <c r="D241" s="170">
        <f>'[1]表九附表'!B239</f>
        <v>0</v>
      </c>
      <c r="E241" s="170"/>
      <c r="F241" s="170"/>
    </row>
    <row r="242" spans="1:6" ht="19.5" customHeight="1">
      <c r="A242" s="233" t="s">
        <v>1435</v>
      </c>
      <c r="B242" s="170"/>
      <c r="C242" s="170"/>
      <c r="D242" s="170">
        <f>'[1]表九附表'!B240</f>
        <v>0</v>
      </c>
      <c r="E242" s="170"/>
      <c r="F242" s="170"/>
    </row>
    <row r="243" spans="1:6" ht="19.5" customHeight="1">
      <c r="A243" s="233" t="s">
        <v>940</v>
      </c>
      <c r="B243" s="170"/>
      <c r="C243" s="170"/>
      <c r="D243" s="170">
        <f>'[1]表九附表'!B241</f>
        <v>0</v>
      </c>
      <c r="E243" s="170"/>
      <c r="F243" s="170"/>
    </row>
    <row r="244" spans="1:6" ht="19.5" customHeight="1">
      <c r="A244" s="233" t="s">
        <v>230</v>
      </c>
      <c r="B244" s="170"/>
      <c r="C244" s="170"/>
      <c r="D244" s="170">
        <f>'[1]表九附表'!B242</f>
        <v>0</v>
      </c>
      <c r="E244" s="170"/>
      <c r="F244" s="170"/>
    </row>
    <row r="245" spans="1:6" ht="19.5" customHeight="1">
      <c r="A245" s="233" t="s">
        <v>231</v>
      </c>
      <c r="B245" s="170"/>
      <c r="C245" s="170"/>
      <c r="D245" s="170">
        <f>'[1]表九附表'!B243</f>
        <v>0</v>
      </c>
      <c r="E245" s="170"/>
      <c r="F245" s="170"/>
    </row>
    <row r="246" spans="1:6" ht="19.5" customHeight="1">
      <c r="A246" s="233" t="s">
        <v>232</v>
      </c>
      <c r="B246" s="170"/>
      <c r="C246" s="170"/>
      <c r="D246" s="170">
        <f>'[1]表九附表'!B244</f>
        <v>0</v>
      </c>
      <c r="E246" s="170"/>
      <c r="F246" s="170"/>
    </row>
    <row r="247" spans="1:6" ht="19.5" customHeight="1">
      <c r="A247" s="239"/>
      <c r="B247" s="170"/>
      <c r="C247" s="170"/>
      <c r="D247" s="170"/>
      <c r="E247" s="170"/>
      <c r="F247" s="170"/>
    </row>
    <row r="248" spans="1:6" ht="19.5" customHeight="1">
      <c r="A248" s="233"/>
      <c r="B248" s="170"/>
      <c r="C248" s="170"/>
      <c r="D248" s="170"/>
      <c r="E248" s="170"/>
      <c r="F248" s="170"/>
    </row>
    <row r="249" spans="1:6" ht="19.5" customHeight="1">
      <c r="A249" s="233"/>
      <c r="B249" s="170"/>
      <c r="C249" s="170"/>
      <c r="D249" s="170"/>
      <c r="E249" s="170"/>
      <c r="F249" s="170"/>
    </row>
    <row r="250" spans="1:6" ht="19.5" customHeight="1">
      <c r="A250" s="233"/>
      <c r="B250" s="170"/>
      <c r="C250" s="170"/>
      <c r="D250" s="170"/>
      <c r="E250" s="170"/>
      <c r="F250" s="170"/>
    </row>
    <row r="251" spans="1:6" ht="19.5" customHeight="1">
      <c r="A251" s="235"/>
      <c r="B251" s="170"/>
      <c r="C251" s="170"/>
      <c r="D251" s="170"/>
      <c r="E251" s="170"/>
      <c r="F251" s="170"/>
    </row>
    <row r="252" spans="1:6" ht="19.5" customHeight="1">
      <c r="A252" s="235"/>
      <c r="B252" s="170"/>
      <c r="C252" s="170"/>
      <c r="D252" s="170"/>
      <c r="E252" s="170"/>
      <c r="F252" s="170"/>
    </row>
    <row r="253" spans="1:6" ht="19.5" customHeight="1">
      <c r="A253" s="241" t="s">
        <v>1173</v>
      </c>
      <c r="B253" s="170">
        <f>SUM(B226,B210,B194,B168,B164,B120,B104,B46,B35,B23,B7)</f>
        <v>90500</v>
      </c>
      <c r="C253" s="170">
        <f>SUM(C226,C210,C194,C168,C164,C120,C104,C46,C35,C23,C7)</f>
        <v>98776</v>
      </c>
      <c r="D253" s="170">
        <f>SUM(D226,D210,D194,D168,D164,D120,D104,D46,D35,D23,D7)</f>
        <v>65039</v>
      </c>
      <c r="E253" s="170"/>
      <c r="F253" s="170"/>
    </row>
    <row r="254" spans="1:6" ht="19.5" customHeight="1">
      <c r="A254" s="242" t="s">
        <v>1554</v>
      </c>
      <c r="B254" s="170">
        <f>SUM(B255:B259)</f>
        <v>0</v>
      </c>
      <c r="C254" s="170">
        <f>SUM(C255:C259)</f>
        <v>37304</v>
      </c>
      <c r="D254" s="170">
        <f>SUM(D255:D259)</f>
        <v>0</v>
      </c>
      <c r="E254" s="170"/>
      <c r="F254" s="170"/>
    </row>
    <row r="255" spans="1:6" ht="19.5" customHeight="1">
      <c r="A255" s="239" t="s">
        <v>44</v>
      </c>
      <c r="B255" s="170"/>
      <c r="C255" s="170"/>
      <c r="D255" s="170">
        <f>'[1]表九附表'!B253</f>
        <v>0</v>
      </c>
      <c r="E255" s="170"/>
      <c r="F255" s="170"/>
    </row>
    <row r="256" spans="1:6" ht="19.5" customHeight="1">
      <c r="A256" s="239" t="s">
        <v>45</v>
      </c>
      <c r="B256" s="170"/>
      <c r="C256" s="170">
        <v>274</v>
      </c>
      <c r="D256" s="170">
        <f>'[1]表九附表'!B254</f>
        <v>0</v>
      </c>
      <c r="E256" s="170"/>
      <c r="F256" s="170"/>
    </row>
    <row r="257" spans="1:6" ht="19.5" customHeight="1">
      <c r="A257" s="239" t="s">
        <v>1556</v>
      </c>
      <c r="B257" s="170"/>
      <c r="C257" s="170">
        <v>14000</v>
      </c>
      <c r="D257" s="170">
        <f>'[1]表九附表'!B255</f>
        <v>0</v>
      </c>
      <c r="E257" s="170"/>
      <c r="F257" s="170"/>
    </row>
    <row r="258" spans="1:6" ht="19.5" customHeight="1">
      <c r="A258" s="239" t="s">
        <v>46</v>
      </c>
      <c r="B258" s="170"/>
      <c r="C258" s="170">
        <v>16519</v>
      </c>
      <c r="D258" s="170">
        <f>'[1]表九附表'!B256</f>
        <v>0</v>
      </c>
      <c r="E258" s="170"/>
      <c r="F258" s="170"/>
    </row>
    <row r="259" spans="1:6" ht="19.5" customHeight="1">
      <c r="A259" s="239" t="s">
        <v>55</v>
      </c>
      <c r="B259" s="170">
        <f>B260+B261</f>
        <v>0</v>
      </c>
      <c r="C259" s="170">
        <f>C260+C261</f>
        <v>6511</v>
      </c>
      <c r="D259" s="170">
        <f>'[1]表九附表'!B257</f>
        <v>0</v>
      </c>
      <c r="E259" s="170"/>
      <c r="F259" s="170"/>
    </row>
    <row r="260" spans="1:6" ht="19.5" customHeight="1">
      <c r="A260" s="243" t="s">
        <v>47</v>
      </c>
      <c r="B260" s="170"/>
      <c r="C260" s="170">
        <v>6511</v>
      </c>
      <c r="D260" s="170">
        <f>'[1]表九附表'!B258</f>
        <v>0</v>
      </c>
      <c r="E260" s="170"/>
      <c r="F260" s="170"/>
    </row>
    <row r="261" spans="1:6" ht="19.5" customHeight="1">
      <c r="A261" s="243" t="s">
        <v>48</v>
      </c>
      <c r="B261" s="170"/>
      <c r="C261" s="170"/>
      <c r="D261" s="170">
        <f>'[1]表九附表'!B259</f>
        <v>0</v>
      </c>
      <c r="E261" s="170"/>
      <c r="F261" s="170"/>
    </row>
    <row r="262" spans="1:6" ht="15.75" customHeight="1">
      <c r="A262" s="243"/>
      <c r="B262" s="170"/>
      <c r="C262" s="170"/>
      <c r="D262" s="170"/>
      <c r="E262" s="170"/>
      <c r="F262" s="170"/>
    </row>
    <row r="263" spans="1:6" ht="19.5" customHeight="1">
      <c r="A263" s="243"/>
      <c r="B263" s="170"/>
      <c r="C263" s="170"/>
      <c r="D263" s="170"/>
      <c r="E263" s="170"/>
      <c r="F263" s="170"/>
    </row>
    <row r="264" spans="1:6" ht="19.5" customHeight="1">
      <c r="A264" s="243"/>
      <c r="B264" s="170"/>
      <c r="C264" s="170"/>
      <c r="D264" s="170"/>
      <c r="E264" s="170"/>
      <c r="F264" s="170"/>
    </row>
    <row r="265" spans="1:6" ht="13.5">
      <c r="A265" s="243"/>
      <c r="B265" s="170"/>
      <c r="C265" s="170"/>
      <c r="D265" s="170"/>
      <c r="E265" s="170"/>
      <c r="F265" s="170"/>
    </row>
    <row r="266" spans="1:8" ht="13.5">
      <c r="A266" s="241" t="s">
        <v>239</v>
      </c>
      <c r="B266" s="170">
        <f>B253+B254</f>
        <v>90500</v>
      </c>
      <c r="C266" s="170">
        <f>C253+C254</f>
        <v>136080</v>
      </c>
      <c r="D266" s="170">
        <f>D253+D254</f>
        <v>65039</v>
      </c>
      <c r="E266" s="170">
        <f>D266/B266*100</f>
        <v>71.86629834254144</v>
      </c>
      <c r="F266" s="170">
        <f>D266/C266*100</f>
        <v>47.794679600235156</v>
      </c>
      <c r="G266" s="175" t="e">
        <f>IF(#REF!=C266,"正确","错误")</f>
        <v>#REF!</v>
      </c>
      <c r="H266" s="175" t="e">
        <f>IF(#REF!=D266,"正确","错误")</f>
        <v>#REF!</v>
      </c>
    </row>
  </sheetData>
  <mergeCells count="6">
    <mergeCell ref="D5:F5"/>
    <mergeCell ref="A2:F2"/>
    <mergeCell ref="A4:F4"/>
    <mergeCell ref="A5:A6"/>
    <mergeCell ref="B5:B6"/>
    <mergeCell ref="C5:C6"/>
  </mergeCells>
  <printOptions horizontalCentered="1"/>
  <pageMargins left="0.47" right="0.47" top="0.59" bottom="0.47" header="0.31" footer="0.31"/>
  <pageSetup horizontalDpi="600" verticalDpi="600" orientation="landscape" paperSize="9" scale="80" r:id="rId3"/>
  <legacyDrawing r:id="rId2"/>
</worksheet>
</file>

<file path=xl/worksheets/sheet13.xml><?xml version="1.0" encoding="utf-8"?>
<worksheet xmlns="http://schemas.openxmlformats.org/spreadsheetml/2006/main" xmlns:r="http://schemas.openxmlformats.org/officeDocument/2006/relationships">
  <dimension ref="A1:B52"/>
  <sheetViews>
    <sheetView workbookViewId="0" topLeftCell="A1">
      <selection activeCell="E32" sqref="E32"/>
    </sheetView>
  </sheetViews>
  <sheetFormatPr defaultColWidth="9.00390625" defaultRowHeight="14.25"/>
  <cols>
    <col min="1" max="1" width="70.125" style="223" bestFit="1" customWidth="1"/>
    <col min="2" max="2" width="12.00390625" style="223" customWidth="1"/>
    <col min="3" max="16384" width="9.00390625" style="223" customWidth="1"/>
  </cols>
  <sheetData>
    <row r="1" spans="1:2" ht="15">
      <c r="A1" s="221" t="s">
        <v>234</v>
      </c>
      <c r="B1" s="223">
        <v>4</v>
      </c>
    </row>
    <row r="2" spans="1:2" ht="31.5" customHeight="1">
      <c r="A2" s="276" t="s">
        <v>59</v>
      </c>
      <c r="B2" s="276"/>
    </row>
    <row r="3" ht="18" customHeight="1">
      <c r="B3" s="229" t="s">
        <v>1496</v>
      </c>
    </row>
    <row r="4" spans="1:2" ht="43.5" customHeight="1">
      <c r="A4" s="245" t="s">
        <v>290</v>
      </c>
      <c r="B4" s="246" t="s">
        <v>1341</v>
      </c>
    </row>
    <row r="5" spans="1:2" ht="18" customHeight="1">
      <c r="A5" s="231" t="s">
        <v>1299</v>
      </c>
      <c r="B5" s="224">
        <f>VLOOKUP(A5,'[1]表九附表'!$A$5:$H$264,$B$1,0)</f>
        <v>0</v>
      </c>
    </row>
    <row r="6" spans="1:2" ht="18" customHeight="1">
      <c r="A6" s="238" t="s">
        <v>1300</v>
      </c>
      <c r="B6" s="224">
        <f>VLOOKUP(A6,'[1]表九附表'!$A$5:$H$264,$B$1,0)</f>
        <v>0</v>
      </c>
    </row>
    <row r="7" spans="1:2" ht="18" customHeight="1">
      <c r="A7" s="238" t="s">
        <v>1301</v>
      </c>
      <c r="B7" s="224">
        <f>VLOOKUP(A7,'[1]表九附表'!$A$5:$H$264,$B$1,0)</f>
        <v>0</v>
      </c>
    </row>
    <row r="8" spans="1:2" ht="18" customHeight="1">
      <c r="A8" s="238" t="s">
        <v>1302</v>
      </c>
      <c r="B8" s="224">
        <f>VLOOKUP(A8,'[1]表九附表'!$A$5:$H$264,$B$1,0)</f>
        <v>0</v>
      </c>
    </row>
    <row r="9" spans="1:2" ht="18" customHeight="1">
      <c r="A9" s="231" t="s">
        <v>1303</v>
      </c>
      <c r="B9" s="224">
        <f>VLOOKUP(A9,'[1]表九附表'!$A$5:$H$264,$B$1,0)</f>
        <v>1022</v>
      </c>
    </row>
    <row r="10" spans="1:2" ht="18" customHeight="1">
      <c r="A10" s="238" t="s">
        <v>1304</v>
      </c>
      <c r="B10" s="224">
        <f>VLOOKUP(A10,'[1]表九附表'!$A$5:$H$264,$B$1,0)</f>
        <v>1022</v>
      </c>
    </row>
    <row r="11" spans="1:2" ht="18" customHeight="1">
      <c r="A11" s="238" t="s">
        <v>1305</v>
      </c>
      <c r="B11" s="224">
        <f>VLOOKUP(A11,'[1]表九附表'!$A$5:$H$264,$B$1,0)</f>
        <v>0</v>
      </c>
    </row>
    <row r="12" spans="1:2" ht="18" customHeight="1">
      <c r="A12" s="238" t="s">
        <v>1306</v>
      </c>
      <c r="B12" s="224">
        <f>VLOOKUP(A12,'[1]表九附表'!$A$5:$H$264,$B$1,0)</f>
        <v>0</v>
      </c>
    </row>
    <row r="13" spans="1:2" ht="18" customHeight="1">
      <c r="A13" s="231" t="s">
        <v>1307</v>
      </c>
      <c r="B13" s="224">
        <f>VLOOKUP(A13,'[1]表九附表'!$A$5:$H$264,$B$1,0)</f>
        <v>0</v>
      </c>
    </row>
    <row r="14" spans="1:2" ht="18" customHeight="1">
      <c r="A14" s="231" t="s">
        <v>1308</v>
      </c>
      <c r="B14" s="224">
        <f>VLOOKUP(A14,'[1]表九附表'!$A$5:$H$264,$B$1,0)</f>
        <v>0</v>
      </c>
    </row>
    <row r="15" spans="1:2" ht="18" customHeight="1">
      <c r="A15" s="231" t="s">
        <v>1309</v>
      </c>
      <c r="B15" s="224">
        <f>VLOOKUP(A15,'[1]表九附表'!$A$5:$H$264,$B$1,0)</f>
        <v>0</v>
      </c>
    </row>
    <row r="16" spans="1:2" ht="18" customHeight="1">
      <c r="A16" s="231" t="s">
        <v>1310</v>
      </c>
      <c r="B16" s="224">
        <f>VLOOKUP(A16,'[1]表九附表'!$A$5:$H$264,$B$1,0)</f>
        <v>0</v>
      </c>
    </row>
    <row r="17" spans="1:2" ht="18" customHeight="1">
      <c r="A17" s="231" t="s">
        <v>1311</v>
      </c>
      <c r="B17" s="224">
        <f>VLOOKUP(A17,'[1]表九附表'!$A$5:$H$264,$B$1,0)</f>
        <v>0</v>
      </c>
    </row>
    <row r="18" spans="1:2" ht="18" customHeight="1">
      <c r="A18" s="231" t="s">
        <v>1312</v>
      </c>
      <c r="B18" s="224">
        <f>VLOOKUP(A18,'[1]表九附表'!$A$5:$H$264,$B$1,0)</f>
        <v>0</v>
      </c>
    </row>
    <row r="19" spans="1:2" ht="18" customHeight="1">
      <c r="A19" s="231" t="s">
        <v>1313</v>
      </c>
      <c r="B19" s="224">
        <f>VLOOKUP(A19,'[1]表九附表'!$A$5:$H$264,$B$1,0)</f>
        <v>0</v>
      </c>
    </row>
    <row r="20" spans="1:2" ht="18" customHeight="1">
      <c r="A20" s="231" t="s">
        <v>1314</v>
      </c>
      <c r="B20" s="224">
        <f>VLOOKUP(A20,'[1]表九附表'!$A$5:$H$264,$B$1,0)</f>
        <v>0</v>
      </c>
    </row>
    <row r="21" spans="1:2" ht="18" customHeight="1">
      <c r="A21" s="231" t="s">
        <v>58</v>
      </c>
      <c r="B21" s="224">
        <f>VLOOKUP(A21,'[1]表九附表'!$A$5:$H$264,$B$1,0)</f>
        <v>0</v>
      </c>
    </row>
    <row r="22" spans="1:2" ht="18" customHeight="1">
      <c r="A22" s="231" t="s">
        <v>1315</v>
      </c>
      <c r="B22" s="224">
        <f>VLOOKUP(A22,'[1]表九附表'!$A$5:$H$264,$B$1,0)</f>
        <v>0</v>
      </c>
    </row>
    <row r="23" spans="1:2" ht="18" customHeight="1">
      <c r="A23" s="231" t="s">
        <v>1316</v>
      </c>
      <c r="B23" s="224">
        <f>VLOOKUP(A23,'[1]表九附表'!$A$5:$H$264,$B$1,0)</f>
        <v>0</v>
      </c>
    </row>
    <row r="24" spans="1:2" ht="18" customHeight="1">
      <c r="A24" s="231" t="s">
        <v>1317</v>
      </c>
      <c r="B24" s="224">
        <f>VLOOKUP(A24,'[1]表九附表'!$A$5:$H$264,$B$1,0)</f>
        <v>0</v>
      </c>
    </row>
    <row r="25" spans="1:2" ht="18" customHeight="1">
      <c r="A25" s="231" t="s">
        <v>1318</v>
      </c>
      <c r="B25" s="224">
        <f>VLOOKUP(A25,'[1]表九附表'!$A$5:$H$264,$B$1,0)</f>
        <v>0</v>
      </c>
    </row>
    <row r="26" spans="1:2" ht="18" customHeight="1">
      <c r="A26" s="231" t="s">
        <v>1319</v>
      </c>
      <c r="B26" s="224">
        <f>VLOOKUP(A26,'[1]表九附表'!$A$5:$H$264,$B$1,0)</f>
        <v>0</v>
      </c>
    </row>
    <row r="27" spans="1:2" ht="18" customHeight="1">
      <c r="A27" s="231" t="s">
        <v>1320</v>
      </c>
      <c r="B27" s="224">
        <f>VLOOKUP(A27,'[1]表九附表'!$A$5:$H$264,$B$1,0)</f>
        <v>133</v>
      </c>
    </row>
    <row r="28" spans="1:2" ht="18" customHeight="1">
      <c r="A28" s="231" t="s">
        <v>1321</v>
      </c>
      <c r="B28" s="224">
        <f>VLOOKUP(A28,'[1]表九附表'!$A$5:$H$264,$B$1,0)</f>
        <v>0</v>
      </c>
    </row>
    <row r="29" spans="1:2" ht="18" customHeight="1">
      <c r="A29" s="169" t="s">
        <v>1322</v>
      </c>
      <c r="B29" s="224">
        <f>VLOOKUP(A29,'[1]表九附表'!$A$5:$H$264,$B$1,0)</f>
        <v>0</v>
      </c>
    </row>
    <row r="30" spans="1:2" ht="18" customHeight="1">
      <c r="A30" s="169" t="s">
        <v>1323</v>
      </c>
      <c r="B30" s="224">
        <f>VLOOKUP(A30,'[1]表九附表'!$A$5:$H$264,$B$1,0)</f>
        <v>133</v>
      </c>
    </row>
    <row r="31" spans="1:2" ht="18" customHeight="1">
      <c r="A31" s="238" t="s">
        <v>1324</v>
      </c>
      <c r="B31" s="224">
        <f>VLOOKUP(A31,'[1]表九附表'!$A$5:$H$264,$B$1,0)</f>
        <v>0</v>
      </c>
    </row>
    <row r="32" spans="1:2" ht="18" customHeight="1">
      <c r="A32" s="169" t="s">
        <v>1325</v>
      </c>
      <c r="B32" s="224">
        <f>VLOOKUP(A32,'[1]表九附表'!$A$5:$H$264,$B$1,0)</f>
        <v>0</v>
      </c>
    </row>
    <row r="33" spans="1:2" ht="18" customHeight="1">
      <c r="A33" s="169" t="s">
        <v>1326</v>
      </c>
      <c r="B33" s="224">
        <f>VLOOKUP(A33,'[1]表九附表'!$A$5:$H$264,$B$1,0)</f>
        <v>0</v>
      </c>
    </row>
    <row r="34" spans="1:2" ht="18" customHeight="1">
      <c r="A34" s="169" t="s">
        <v>1327</v>
      </c>
      <c r="B34" s="224">
        <f>VLOOKUP(A34,'[1]表九附表'!$A$5:$H$264,$B$1,0)</f>
        <v>0</v>
      </c>
    </row>
    <row r="35" spans="1:2" ht="18" customHeight="1">
      <c r="A35" s="169" t="s">
        <v>1328</v>
      </c>
      <c r="B35" s="224">
        <f>VLOOKUP(A35,'[1]表九附表'!$A$5:$H$264,$B$1,0)</f>
        <v>0</v>
      </c>
    </row>
    <row r="36" spans="1:2" ht="18" customHeight="1">
      <c r="A36" s="169" t="s">
        <v>1329</v>
      </c>
      <c r="B36" s="224">
        <f>VLOOKUP(A36,'[1]表九附表'!$A$5:$H$264,$B$1,0)</f>
        <v>0</v>
      </c>
    </row>
    <row r="37" spans="1:2" ht="18" customHeight="1">
      <c r="A37" s="169" t="s">
        <v>1330</v>
      </c>
      <c r="B37" s="224">
        <f>VLOOKUP(A37,'[1]表九附表'!$A$5:$H$264,$B$1,0)</f>
        <v>0</v>
      </c>
    </row>
    <row r="38" spans="1:2" ht="18" customHeight="1">
      <c r="A38" s="169" t="s">
        <v>1331</v>
      </c>
      <c r="B38" s="224">
        <f>VLOOKUP(A38,'[1]表九附表'!$A$5:$H$264,$B$1,0)</f>
        <v>0</v>
      </c>
    </row>
    <row r="39" spans="1:2" ht="18" customHeight="1">
      <c r="A39" s="169" t="s">
        <v>1332</v>
      </c>
      <c r="B39" s="224">
        <f>VLOOKUP(A39,'[1]表九附表'!$A$5:$H$264,$B$1,0)</f>
        <v>0</v>
      </c>
    </row>
    <row r="40" spans="1:2" ht="18" customHeight="1">
      <c r="A40" s="238" t="s">
        <v>1333</v>
      </c>
      <c r="B40" s="224">
        <f>VLOOKUP(A40,'[1]表九附表'!$A$5:$H$264,$B$1,0)</f>
        <v>0</v>
      </c>
    </row>
    <row r="41" spans="1:2" ht="18" customHeight="1">
      <c r="A41" s="169" t="s">
        <v>1334</v>
      </c>
      <c r="B41" s="224">
        <f>VLOOKUP(A41,'[1]表九附表'!$A$5:$H$264,$B$1,0)</f>
        <v>0</v>
      </c>
    </row>
    <row r="42" spans="1:2" ht="18" customHeight="1">
      <c r="A42" s="238" t="s">
        <v>1335</v>
      </c>
      <c r="B42" s="224">
        <f>VLOOKUP(A42,'[1]表九附表'!$A$5:$H$264,$B$1,0)</f>
        <v>1065</v>
      </c>
    </row>
    <row r="43" spans="1:2" ht="18" customHeight="1">
      <c r="A43" s="169" t="s">
        <v>1336</v>
      </c>
      <c r="B43" s="224">
        <f>VLOOKUP(A43,'[1]表九附表'!$A$5:$H$264,$B$1,0)</f>
        <v>0</v>
      </c>
    </row>
    <row r="44" spans="1:2" ht="18" customHeight="1">
      <c r="A44" s="169" t="s">
        <v>1337</v>
      </c>
      <c r="B44" s="224">
        <f>VLOOKUP(A44,'[1]表九附表'!$A$5:$H$264,$B$1,0)</f>
        <v>0</v>
      </c>
    </row>
    <row r="45" spans="1:2" ht="18" customHeight="1">
      <c r="A45" s="169" t="s">
        <v>57</v>
      </c>
      <c r="B45" s="224">
        <f>VLOOKUP(A45,'[1]表九附表'!$A$5:$H$264,$B$1,0)</f>
        <v>0</v>
      </c>
    </row>
    <row r="46" spans="1:2" ht="18" customHeight="1">
      <c r="A46" s="169" t="s">
        <v>1338</v>
      </c>
      <c r="B46" s="224">
        <f>VLOOKUP(A46,'[1]表九附表'!$A$5:$H$264,$B$1,0)</f>
        <v>1065</v>
      </c>
    </row>
    <row r="47" spans="1:2" ht="18" customHeight="1">
      <c r="A47" s="238" t="s">
        <v>1339</v>
      </c>
      <c r="B47" s="224">
        <f>VLOOKUP(A47,'[1]表九附表'!$A$5:$H$264,$B$1,0)</f>
        <v>0</v>
      </c>
    </row>
    <row r="48" spans="1:2" ht="18" customHeight="1">
      <c r="A48" s="238" t="s">
        <v>1340</v>
      </c>
      <c r="B48" s="224">
        <f>VLOOKUP(A48,'[1]表九附表'!$A$5:$H$264,$B$1,0)</f>
        <v>0</v>
      </c>
    </row>
    <row r="49" spans="1:2" ht="18" customHeight="1">
      <c r="A49" s="170" t="s">
        <v>238</v>
      </c>
      <c r="B49" s="224">
        <f>VLOOKUP(A49,'[1]表九附表'!$A$5:$H$264,$B$1,0)</f>
        <v>0</v>
      </c>
    </row>
    <row r="50" spans="1:2" ht="18" customHeight="1">
      <c r="A50" s="238" t="s">
        <v>216</v>
      </c>
      <c r="B50" s="224">
        <f>VLOOKUP(A50,'[1]表九附表'!$A$5:$H$264,$B$1,0)</f>
        <v>0</v>
      </c>
    </row>
    <row r="51" spans="1:2" ht="18" customHeight="1">
      <c r="A51" s="238" t="s">
        <v>229</v>
      </c>
      <c r="B51" s="224">
        <f>VLOOKUP(A51,'[1]表九附表'!$A$5:$H$264,$B$1,0)</f>
        <v>0</v>
      </c>
    </row>
    <row r="52" spans="1:2" ht="19.5" customHeight="1">
      <c r="A52" s="240" t="s">
        <v>239</v>
      </c>
      <c r="B52" s="224">
        <f>SUM(B47:B49,B42,B40,B31,B27,B16,B13,B9,B5)</f>
        <v>2220</v>
      </c>
    </row>
  </sheetData>
  <mergeCells count="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6"/>
  <sheetViews>
    <sheetView showGridLines="0" workbookViewId="0" topLeftCell="A1">
      <selection activeCell="D16" sqref="D16"/>
    </sheetView>
  </sheetViews>
  <sheetFormatPr defaultColWidth="9.125" defaultRowHeight="14.25"/>
  <cols>
    <col min="1" max="1" width="37.25390625" style="48" customWidth="1"/>
    <col min="2" max="2" width="19.75390625" style="48" customWidth="1"/>
    <col min="3" max="248" width="9.125" style="48" customWidth="1"/>
    <col min="249" max="16384" width="9.125" style="48" customWidth="1"/>
  </cols>
  <sheetData>
    <row r="1" ht="18.75" customHeight="1">
      <c r="A1" s="149" t="s">
        <v>274</v>
      </c>
    </row>
    <row r="2" spans="1:2" ht="33.75" customHeight="1">
      <c r="A2" s="279" t="s">
        <v>60</v>
      </c>
      <c r="B2" s="279"/>
    </row>
    <row r="3" spans="1:2" ht="24" customHeight="1">
      <c r="A3" s="49"/>
      <c r="B3" s="50" t="s">
        <v>289</v>
      </c>
    </row>
    <row r="4" spans="1:2" ht="24" customHeight="1">
      <c r="A4" s="51" t="s">
        <v>290</v>
      </c>
      <c r="B4" s="150" t="s">
        <v>1498</v>
      </c>
    </row>
    <row r="5" spans="1:2" ht="24" customHeight="1">
      <c r="A5" s="52" t="s">
        <v>35</v>
      </c>
      <c r="B5" s="53">
        <v>123600</v>
      </c>
    </row>
    <row r="6" spans="1:2" ht="24" customHeight="1">
      <c r="A6" s="52" t="s">
        <v>36</v>
      </c>
      <c r="B6" s="53">
        <v>132300</v>
      </c>
    </row>
  </sheetData>
  <sheetProtection/>
  <mergeCells count="1">
    <mergeCell ref="A2:B2"/>
  </mergeCells>
  <printOptions/>
  <pageMargins left="0.9597222222222223" right="1.2986111111111112" top="0.9840277777777777" bottom="0.9840277777777777" header="0" footer="0.4597222222222222"/>
  <pageSetup blackAndWhite="1" firstPageNumber="11" useFirstPageNumber="1" horizontalDpi="1200" verticalDpi="1200" orientation="portrait" paperSize="9"/>
</worksheet>
</file>

<file path=xl/worksheets/sheet15.xml><?xml version="1.0" encoding="utf-8"?>
<worksheet xmlns="http://schemas.openxmlformats.org/spreadsheetml/2006/main" xmlns:r="http://schemas.openxmlformats.org/officeDocument/2006/relationships">
  <dimension ref="A1:C17"/>
  <sheetViews>
    <sheetView zoomScaleSheetLayoutView="100" workbookViewId="0" topLeftCell="A1">
      <selection activeCell="J11" sqref="J11"/>
    </sheetView>
  </sheetViews>
  <sheetFormatPr defaultColWidth="8.75390625" defaultRowHeight="14.25"/>
  <cols>
    <col min="1" max="1" width="35.75390625" style="0" bestFit="1" customWidth="1"/>
    <col min="2" max="2" width="16.625" style="0" customWidth="1"/>
    <col min="3" max="3" width="17.125" style="0" customWidth="1"/>
  </cols>
  <sheetData>
    <row r="1" ht="17.25" customHeight="1">
      <c r="A1" s="153" t="s">
        <v>276</v>
      </c>
    </row>
    <row r="2" spans="1:3" s="36" customFormat="1" ht="33" customHeight="1">
      <c r="A2" s="250" t="s">
        <v>61</v>
      </c>
      <c r="B2" s="250"/>
      <c r="C2" s="250"/>
    </row>
    <row r="3" spans="1:3" s="36" customFormat="1" ht="24" customHeight="1">
      <c r="A3" s="37"/>
      <c r="B3" s="37"/>
      <c r="C3" s="38" t="s">
        <v>289</v>
      </c>
    </row>
    <row r="4" spans="1:3" ht="27" customHeight="1">
      <c r="A4" s="284" t="s">
        <v>1342</v>
      </c>
      <c r="B4" s="39" t="s">
        <v>1499</v>
      </c>
      <c r="C4" s="40" t="s">
        <v>38</v>
      </c>
    </row>
    <row r="5" spans="1:3" ht="36.75" customHeight="1">
      <c r="A5" s="285"/>
      <c r="B5" s="40" t="s">
        <v>1219</v>
      </c>
      <c r="C5" s="40" t="s">
        <v>1219</v>
      </c>
    </row>
    <row r="6" spans="1:3" ht="27" customHeight="1">
      <c r="A6" s="42" t="s">
        <v>1343</v>
      </c>
      <c r="B6" s="42">
        <v>0</v>
      </c>
      <c r="C6" s="42">
        <v>0</v>
      </c>
    </row>
    <row r="7" spans="1:3" ht="27" customHeight="1">
      <c r="A7" s="42" t="s">
        <v>1344</v>
      </c>
      <c r="B7" s="42">
        <v>0</v>
      </c>
      <c r="C7" s="42">
        <v>0</v>
      </c>
    </row>
    <row r="8" spans="1:3" ht="27" customHeight="1">
      <c r="A8" s="42" t="s">
        <v>1345</v>
      </c>
      <c r="B8" s="42">
        <v>0</v>
      </c>
      <c r="C8" s="42">
        <v>0</v>
      </c>
    </row>
    <row r="9" spans="1:3" ht="27" customHeight="1">
      <c r="A9" s="42" t="s">
        <v>1346</v>
      </c>
      <c r="B9" s="42">
        <v>0</v>
      </c>
      <c r="C9" s="42">
        <v>0</v>
      </c>
    </row>
    <row r="10" spans="1:3" ht="27" customHeight="1">
      <c r="A10" s="43" t="s">
        <v>1347</v>
      </c>
      <c r="B10" s="42">
        <v>42</v>
      </c>
      <c r="C10" s="42">
        <v>0</v>
      </c>
    </row>
    <row r="11" spans="1:3" ht="27" customHeight="1">
      <c r="A11" s="43" t="s">
        <v>1348</v>
      </c>
      <c r="B11" s="42">
        <v>0</v>
      </c>
      <c r="C11" s="42">
        <v>44886</v>
      </c>
    </row>
    <row r="12" spans="1:3" ht="27" customHeight="1">
      <c r="A12" s="46"/>
      <c r="B12" s="46"/>
      <c r="C12" s="46"/>
    </row>
    <row r="13" spans="1:3" ht="27" customHeight="1">
      <c r="A13" s="40"/>
      <c r="B13" s="40"/>
      <c r="C13" s="40"/>
    </row>
    <row r="14" spans="1:3" ht="27" customHeight="1">
      <c r="A14" s="40" t="s">
        <v>1349</v>
      </c>
      <c r="B14" s="44">
        <f>SUM(B6:B11)</f>
        <v>42</v>
      </c>
      <c r="C14" s="44">
        <f>SUM(C6:C11)</f>
        <v>44886</v>
      </c>
    </row>
    <row r="15" spans="1:3" ht="27" customHeight="1">
      <c r="A15" s="43" t="s">
        <v>235</v>
      </c>
      <c r="B15" s="42">
        <v>63</v>
      </c>
      <c r="C15" s="44">
        <v>26</v>
      </c>
    </row>
    <row r="16" spans="1:3" ht="27" customHeight="1">
      <c r="A16" s="152" t="s">
        <v>236</v>
      </c>
      <c r="B16" s="44">
        <f>B14+B15</f>
        <v>105</v>
      </c>
      <c r="C16" s="44">
        <f>C14+C15</f>
        <v>44912</v>
      </c>
    </row>
    <row r="17" spans="1:3" ht="28.5" customHeight="1">
      <c r="A17" s="45"/>
      <c r="B17" s="47"/>
      <c r="C17" s="47"/>
    </row>
  </sheetData>
  <sheetProtection/>
  <mergeCells count="2">
    <mergeCell ref="A2:C2"/>
    <mergeCell ref="A4:A5"/>
  </mergeCells>
  <printOptions/>
  <pageMargins left="1" right="0.3541666666666667" top="0.7868055555555555" bottom="0.7868055555555555" header="0.5111111111111111" footer="0.511111111111111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18"/>
  <sheetViews>
    <sheetView zoomScaleSheetLayoutView="100" workbookViewId="0" topLeftCell="A1">
      <selection activeCell="G18" sqref="G18"/>
    </sheetView>
  </sheetViews>
  <sheetFormatPr defaultColWidth="8.75390625" defaultRowHeight="14.25"/>
  <cols>
    <col min="1" max="1" width="33.875" style="0" bestFit="1" customWidth="1"/>
    <col min="2" max="3" width="16.50390625" style="0" customWidth="1"/>
  </cols>
  <sheetData>
    <row r="1" ht="19.5" customHeight="1">
      <c r="A1" s="153" t="s">
        <v>280</v>
      </c>
    </row>
    <row r="2" spans="1:3" s="36" customFormat="1" ht="36" customHeight="1">
      <c r="A2" s="250" t="s">
        <v>62</v>
      </c>
      <c r="B2" s="250"/>
      <c r="C2" s="250"/>
    </row>
    <row r="3" spans="1:3" s="36" customFormat="1" ht="24" customHeight="1">
      <c r="A3" s="37"/>
      <c r="B3" s="37"/>
      <c r="C3" s="38" t="s">
        <v>289</v>
      </c>
    </row>
    <row r="4" spans="1:3" ht="27" customHeight="1">
      <c r="A4" s="284" t="s">
        <v>1342</v>
      </c>
      <c r="B4" s="39" t="s">
        <v>1499</v>
      </c>
      <c r="C4" s="40" t="s">
        <v>38</v>
      </c>
    </row>
    <row r="5" spans="1:3" ht="36.75" customHeight="1">
      <c r="A5" s="285"/>
      <c r="B5" s="40" t="s">
        <v>1219</v>
      </c>
      <c r="C5" s="40" t="s">
        <v>1219</v>
      </c>
    </row>
    <row r="6" spans="1:3" ht="27" customHeight="1">
      <c r="A6" s="41" t="s">
        <v>1350</v>
      </c>
      <c r="B6" s="42">
        <v>105</v>
      </c>
      <c r="C6" s="42">
        <v>26</v>
      </c>
    </row>
    <row r="7" spans="1:3" ht="27" customHeight="1">
      <c r="A7" s="42" t="s">
        <v>1351</v>
      </c>
      <c r="B7" s="42">
        <v>0</v>
      </c>
      <c r="C7" s="42">
        <v>0</v>
      </c>
    </row>
    <row r="8" spans="1:3" ht="27" customHeight="1">
      <c r="A8" s="42" t="s">
        <v>1352</v>
      </c>
      <c r="B8" s="42">
        <v>0</v>
      </c>
      <c r="C8" s="42">
        <v>0</v>
      </c>
    </row>
    <row r="9" spans="1:3" ht="27" customHeight="1">
      <c r="A9" s="42" t="s">
        <v>1353</v>
      </c>
      <c r="B9" s="42">
        <v>0</v>
      </c>
      <c r="C9" s="42">
        <v>0</v>
      </c>
    </row>
    <row r="10" spans="1:3" ht="27" customHeight="1">
      <c r="A10" s="42" t="s">
        <v>1354</v>
      </c>
      <c r="B10" s="42">
        <v>0</v>
      </c>
      <c r="C10" s="42">
        <v>0</v>
      </c>
    </row>
    <row r="11" spans="1:3" ht="27" customHeight="1">
      <c r="A11" s="43" t="s">
        <v>1355</v>
      </c>
      <c r="B11" s="40" t="s">
        <v>1356</v>
      </c>
      <c r="C11" s="40" t="s">
        <v>1356</v>
      </c>
    </row>
    <row r="12" spans="1:3" ht="27" customHeight="1">
      <c r="A12" s="42" t="s">
        <v>1357</v>
      </c>
      <c r="B12" s="42">
        <v>0</v>
      </c>
      <c r="C12" s="42">
        <v>36680</v>
      </c>
    </row>
    <row r="13" spans="1:3" ht="27" customHeight="1">
      <c r="A13" s="42"/>
      <c r="B13" s="42"/>
      <c r="C13" s="42"/>
    </row>
    <row r="14" spans="1:3" ht="27" customHeight="1">
      <c r="A14" s="40" t="s">
        <v>1358</v>
      </c>
      <c r="B14" s="44">
        <f>SUM(B6:B12)</f>
        <v>105</v>
      </c>
      <c r="C14" s="44">
        <f>SUM(C6:C12)</f>
        <v>36706</v>
      </c>
    </row>
    <row r="15" spans="1:3" ht="27" customHeight="1">
      <c r="A15" s="42" t="s">
        <v>1359</v>
      </c>
      <c r="B15" s="42"/>
      <c r="C15" s="44">
        <v>0</v>
      </c>
    </row>
    <row r="16" spans="1:3" ht="27" customHeight="1">
      <c r="A16" s="42" t="s">
        <v>63</v>
      </c>
      <c r="B16" s="42"/>
      <c r="C16" s="44">
        <v>8206</v>
      </c>
    </row>
    <row r="17" spans="1:3" ht="27" customHeight="1">
      <c r="A17" s="40" t="s">
        <v>1360</v>
      </c>
      <c r="B17" s="44">
        <f>B14+B15</f>
        <v>105</v>
      </c>
      <c r="C17" s="44">
        <f>C14+C15+C16</f>
        <v>44912</v>
      </c>
    </row>
    <row r="18" spans="1:3" ht="29.25" customHeight="1">
      <c r="A18" s="45"/>
      <c r="B18" s="36"/>
      <c r="C18" s="36"/>
    </row>
  </sheetData>
  <sheetProtection/>
  <mergeCells count="2">
    <mergeCell ref="A2:C2"/>
    <mergeCell ref="A4:A5"/>
  </mergeCells>
  <printOptions/>
  <pageMargins left="1" right="0.3541666666666667" top="0.7868055555555555" bottom="0.7868055555555555" header="0.5111111111111111" footer="0.511111111111111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17"/>
  <sheetViews>
    <sheetView workbookViewId="0" topLeftCell="A1">
      <selection activeCell="I40" sqref="I40"/>
    </sheetView>
  </sheetViews>
  <sheetFormatPr defaultColWidth="9.00390625" defaultRowHeight="14.25"/>
  <cols>
    <col min="1" max="1" width="30.75390625" style="105" customWidth="1"/>
    <col min="2" max="2" width="10.50390625" style="105" customWidth="1"/>
    <col min="3" max="5" width="10.625" style="105" customWidth="1"/>
    <col min="6" max="10" width="10.125" style="105" customWidth="1"/>
    <col min="11" max="16384" width="9.00390625" style="105" customWidth="1"/>
  </cols>
  <sheetData>
    <row r="1" spans="1:10" ht="21" customHeight="1">
      <c r="A1" s="154" t="s">
        <v>237</v>
      </c>
      <c r="B1" s="104"/>
      <c r="C1" s="104"/>
      <c r="D1" s="104"/>
      <c r="E1" s="104"/>
      <c r="F1" s="104"/>
      <c r="G1" s="104"/>
      <c r="H1" s="104"/>
      <c r="I1" s="104"/>
      <c r="J1" s="104"/>
    </row>
    <row r="2" spans="1:10" ht="28.5" customHeight="1">
      <c r="A2" s="286" t="s">
        <v>64</v>
      </c>
      <c r="B2" s="286"/>
      <c r="C2" s="286"/>
      <c r="D2" s="286"/>
      <c r="E2" s="286"/>
      <c r="F2" s="286"/>
      <c r="G2" s="286"/>
      <c r="H2" s="286"/>
      <c r="I2" s="286"/>
      <c r="J2" s="286"/>
    </row>
    <row r="3" spans="1:10" ht="19.5" customHeight="1">
      <c r="A3" s="106"/>
      <c r="B3" s="107"/>
      <c r="C3" s="107"/>
      <c r="D3" s="107"/>
      <c r="E3" s="107"/>
      <c r="F3" s="107"/>
      <c r="G3" s="107"/>
      <c r="H3" s="107"/>
      <c r="I3" s="108"/>
      <c r="J3" s="109" t="s">
        <v>289</v>
      </c>
    </row>
    <row r="4" spans="1:10" ht="59.25" customHeight="1">
      <c r="A4" s="110" t="s">
        <v>1361</v>
      </c>
      <c r="B4" s="111" t="s">
        <v>1219</v>
      </c>
      <c r="C4" s="111" t="s">
        <v>1362</v>
      </c>
      <c r="D4" s="111" t="s">
        <v>1363</v>
      </c>
      <c r="E4" s="111" t="s">
        <v>1364</v>
      </c>
      <c r="F4" s="111" t="s">
        <v>1365</v>
      </c>
      <c r="G4" s="111" t="s">
        <v>1366</v>
      </c>
      <c r="H4" s="111" t="s">
        <v>1367</v>
      </c>
      <c r="I4" s="112" t="s">
        <v>1368</v>
      </c>
      <c r="J4" s="113" t="s">
        <v>1369</v>
      </c>
    </row>
    <row r="5" spans="1:10" ht="24" customHeight="1">
      <c r="A5" s="114" t="s">
        <v>1370</v>
      </c>
      <c r="B5" s="115">
        <f aca="true" t="shared" si="0" ref="B5:B17">SUM(C5:J5)</f>
        <v>61125</v>
      </c>
      <c r="C5" s="116"/>
      <c r="D5" s="116">
        <f>SUM(D6:D11)</f>
        <v>25079</v>
      </c>
      <c r="E5" s="116">
        <f>SUM(E6:E11)</f>
        <v>36046</v>
      </c>
      <c r="F5" s="117"/>
      <c r="G5" s="117"/>
      <c r="H5" s="117">
        <v>0</v>
      </c>
      <c r="I5" s="118">
        <v>0</v>
      </c>
      <c r="J5" s="119">
        <v>0</v>
      </c>
    </row>
    <row r="6" spans="1:10" ht="24" customHeight="1">
      <c r="A6" s="120" t="s">
        <v>1559</v>
      </c>
      <c r="B6" s="115">
        <f t="shared" si="0"/>
        <v>23802</v>
      </c>
      <c r="C6" s="116"/>
      <c r="D6" s="116">
        <v>6514</v>
      </c>
      <c r="E6" s="116">
        <v>17288</v>
      </c>
      <c r="F6" s="117"/>
      <c r="G6" s="117"/>
      <c r="H6" s="117">
        <v>0</v>
      </c>
      <c r="I6" s="118">
        <v>0</v>
      </c>
      <c r="J6" s="119">
        <v>0</v>
      </c>
    </row>
    <row r="7" spans="1:10" ht="24" customHeight="1">
      <c r="A7" s="120" t="s">
        <v>240</v>
      </c>
      <c r="B7" s="115">
        <f t="shared" si="0"/>
        <v>35239</v>
      </c>
      <c r="C7" s="116"/>
      <c r="D7" s="116">
        <v>16853</v>
      </c>
      <c r="E7" s="116">
        <v>18386</v>
      </c>
      <c r="F7" s="117"/>
      <c r="G7" s="117"/>
      <c r="H7" s="117">
        <v>0</v>
      </c>
      <c r="I7" s="118">
        <v>0</v>
      </c>
      <c r="J7" s="119">
        <v>0</v>
      </c>
    </row>
    <row r="8" spans="1:10" ht="24" customHeight="1">
      <c r="A8" s="121" t="s">
        <v>241</v>
      </c>
      <c r="B8" s="115">
        <f t="shared" si="0"/>
        <v>1230</v>
      </c>
      <c r="C8" s="116"/>
      <c r="D8" s="116">
        <v>1200</v>
      </c>
      <c r="E8" s="116">
        <v>30</v>
      </c>
      <c r="F8" s="117"/>
      <c r="G8" s="117"/>
      <c r="H8" s="117">
        <v>0</v>
      </c>
      <c r="I8" s="118">
        <v>0</v>
      </c>
      <c r="J8" s="119">
        <v>0</v>
      </c>
    </row>
    <row r="9" spans="1:10" ht="24" customHeight="1">
      <c r="A9" s="121" t="s">
        <v>1373</v>
      </c>
      <c r="B9" s="115">
        <f t="shared" si="0"/>
        <v>496</v>
      </c>
      <c r="C9" s="116"/>
      <c r="D9" s="116">
        <v>496</v>
      </c>
      <c r="E9" s="115"/>
      <c r="F9" s="117"/>
      <c r="G9" s="117"/>
      <c r="H9" s="117">
        <v>0</v>
      </c>
      <c r="I9" s="118">
        <v>0</v>
      </c>
      <c r="J9" s="122">
        <v>0</v>
      </c>
    </row>
    <row r="10" spans="1:10" ht="24" customHeight="1">
      <c r="A10" s="121" t="s">
        <v>242</v>
      </c>
      <c r="B10" s="115">
        <f t="shared" si="0"/>
        <v>344</v>
      </c>
      <c r="C10" s="116"/>
      <c r="D10" s="116">
        <v>2</v>
      </c>
      <c r="E10" s="115">
        <v>342</v>
      </c>
      <c r="F10" s="117"/>
      <c r="G10" s="117"/>
      <c r="H10" s="117">
        <v>0</v>
      </c>
      <c r="I10" s="118">
        <v>0</v>
      </c>
      <c r="J10" s="122">
        <v>0</v>
      </c>
    </row>
    <row r="11" spans="1:10" ht="24" customHeight="1">
      <c r="A11" s="121" t="s">
        <v>243</v>
      </c>
      <c r="B11" s="115">
        <f t="shared" si="0"/>
        <v>14</v>
      </c>
      <c r="C11" s="116"/>
      <c r="D11" s="116">
        <v>14</v>
      </c>
      <c r="E11" s="115"/>
      <c r="F11" s="117"/>
      <c r="G11" s="117"/>
      <c r="H11" s="117">
        <v>0</v>
      </c>
      <c r="I11" s="117">
        <v>0</v>
      </c>
      <c r="J11" s="123">
        <v>0</v>
      </c>
    </row>
    <row r="12" spans="1:10" ht="24" customHeight="1">
      <c r="A12" s="120" t="s">
        <v>1376</v>
      </c>
      <c r="B12" s="115">
        <f t="shared" si="0"/>
        <v>53703</v>
      </c>
      <c r="C12" s="116"/>
      <c r="D12" s="116">
        <f>SUM(D13:D15)</f>
        <v>17974</v>
      </c>
      <c r="E12" s="116">
        <f>SUM(E13:E15)</f>
        <v>35729</v>
      </c>
      <c r="F12" s="117"/>
      <c r="G12" s="117"/>
      <c r="H12" s="117">
        <v>0</v>
      </c>
      <c r="I12" s="118">
        <v>0</v>
      </c>
      <c r="J12" s="119">
        <v>0</v>
      </c>
    </row>
    <row r="13" spans="1:10" ht="24" customHeight="1">
      <c r="A13" s="120" t="s">
        <v>1377</v>
      </c>
      <c r="B13" s="115">
        <f t="shared" si="0"/>
        <v>53620</v>
      </c>
      <c r="C13" s="116"/>
      <c r="D13" s="116">
        <v>17946</v>
      </c>
      <c r="E13" s="116">
        <v>35674</v>
      </c>
      <c r="F13" s="117"/>
      <c r="G13" s="117"/>
      <c r="H13" s="117">
        <v>0</v>
      </c>
      <c r="I13" s="118">
        <v>0</v>
      </c>
      <c r="J13" s="119">
        <v>0</v>
      </c>
    </row>
    <row r="14" spans="1:10" ht="24" customHeight="1">
      <c r="A14" s="120" t="s">
        <v>244</v>
      </c>
      <c r="B14" s="115">
        <f t="shared" si="0"/>
        <v>83</v>
      </c>
      <c r="C14" s="116"/>
      <c r="D14" s="116">
        <v>28</v>
      </c>
      <c r="E14" s="115">
        <v>55</v>
      </c>
      <c r="F14" s="117"/>
      <c r="G14" s="117"/>
      <c r="H14" s="117">
        <v>0</v>
      </c>
      <c r="I14" s="118">
        <v>0</v>
      </c>
      <c r="J14" s="122">
        <v>0</v>
      </c>
    </row>
    <row r="15" spans="1:10" ht="24" customHeight="1">
      <c r="A15" s="121" t="s">
        <v>245</v>
      </c>
      <c r="B15" s="115">
        <f t="shared" si="0"/>
        <v>0</v>
      </c>
      <c r="C15" s="116"/>
      <c r="D15" s="116"/>
      <c r="E15" s="115"/>
      <c r="F15" s="117"/>
      <c r="G15" s="117"/>
      <c r="H15" s="117">
        <v>0</v>
      </c>
      <c r="I15" s="117">
        <v>0</v>
      </c>
      <c r="J15" s="123">
        <v>0</v>
      </c>
    </row>
    <row r="16" spans="1:10" ht="24" customHeight="1">
      <c r="A16" s="114" t="s">
        <v>1378</v>
      </c>
      <c r="B16" s="124">
        <f t="shared" si="0"/>
        <v>7422</v>
      </c>
      <c r="C16" s="116"/>
      <c r="D16" s="116">
        <f>D5-D12</f>
        <v>7105</v>
      </c>
      <c r="E16" s="116">
        <f>E5-E12</f>
        <v>317</v>
      </c>
      <c r="F16" s="117"/>
      <c r="G16" s="117"/>
      <c r="H16" s="117">
        <v>0</v>
      </c>
      <c r="I16" s="118">
        <v>0</v>
      </c>
      <c r="J16" s="119">
        <v>0</v>
      </c>
    </row>
    <row r="17" spans="1:10" ht="24" customHeight="1">
      <c r="A17" s="120" t="s">
        <v>1379</v>
      </c>
      <c r="B17" s="115">
        <f t="shared" si="0"/>
        <v>77819</v>
      </c>
      <c r="C17" s="116"/>
      <c r="D17" s="116">
        <v>73265</v>
      </c>
      <c r="E17" s="116">
        <v>4554</v>
      </c>
      <c r="F17" s="117"/>
      <c r="G17" s="117"/>
      <c r="H17" s="117">
        <v>0</v>
      </c>
      <c r="I17" s="118">
        <v>0</v>
      </c>
      <c r="J17" s="119">
        <v>0</v>
      </c>
    </row>
  </sheetData>
  <sheetProtection/>
  <mergeCells count="1">
    <mergeCell ref="A2:J2"/>
  </mergeCells>
  <printOptions/>
  <pageMargins left="0.7480314960629921" right="0.5511811023622047" top="0.984251968503937" bottom="0.984251968503937" header="0.5118110236220472" footer="0.5118110236220472"/>
  <pageSetup firstPageNumber="46" useFirstPageNumber="1" horizontalDpi="600" verticalDpi="600" orientation="landscape" paperSize="9" r:id="rId1"/>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A1:L15"/>
  <sheetViews>
    <sheetView showGridLines="0" showZeros="0" zoomScaleSheetLayoutView="100" workbookViewId="0" topLeftCell="A1">
      <pane xSplit="1" ySplit="4" topLeftCell="B5" activePane="bottomRight" state="frozen"/>
      <selection pane="topLeft" activeCell="I40" sqref="I40"/>
      <selection pane="topRight" activeCell="I40" sqref="I40"/>
      <selection pane="bottomLeft" activeCell="I40" sqref="I40"/>
      <selection pane="bottomRight" activeCell="I40" sqref="I40"/>
    </sheetView>
  </sheetViews>
  <sheetFormatPr defaultColWidth="8.75390625" defaultRowHeight="14.25" customHeight="1"/>
  <cols>
    <col min="1" max="1" width="28.25390625" style="3" bestFit="1" customWidth="1"/>
    <col min="2" max="2" width="11.625" style="3" customWidth="1"/>
    <col min="3" max="3" width="14.25390625" style="3" customWidth="1"/>
    <col min="4" max="4" width="14.125" style="3" customWidth="1"/>
    <col min="5" max="5" width="16.875" style="3" customWidth="1"/>
    <col min="6" max="6" width="11.75390625" style="3" customWidth="1"/>
    <col min="7" max="7" width="14.50390625" style="3" customWidth="1"/>
    <col min="8" max="10" width="8.125" style="3" customWidth="1"/>
    <col min="11" max="32" width="9.00390625" style="3" bestFit="1" customWidth="1"/>
    <col min="33" max="16384" width="8.75390625" style="3" customWidth="1"/>
  </cols>
  <sheetData>
    <row r="1" ht="19.5" customHeight="1">
      <c r="A1" s="155" t="s">
        <v>283</v>
      </c>
    </row>
    <row r="2" spans="1:10" ht="31.5" customHeight="1">
      <c r="A2" s="287" t="s">
        <v>1558</v>
      </c>
      <c r="B2" s="287"/>
      <c r="C2" s="287"/>
      <c r="D2" s="288"/>
      <c r="E2" s="287"/>
      <c r="F2" s="287"/>
      <c r="G2" s="287"/>
      <c r="H2" s="287"/>
      <c r="I2" s="287"/>
      <c r="J2" s="287"/>
    </row>
    <row r="3" spans="1:10" ht="20.25" customHeight="1">
      <c r="A3" s="14"/>
      <c r="B3" s="15"/>
      <c r="C3" s="16"/>
      <c r="D3" s="17"/>
      <c r="E3" s="15"/>
      <c r="F3" s="15"/>
      <c r="G3" s="15"/>
      <c r="H3" s="15"/>
      <c r="I3" s="27" t="s">
        <v>1380</v>
      </c>
      <c r="J3" s="28" t="s">
        <v>1381</v>
      </c>
    </row>
    <row r="4" spans="1:10" ht="37.5" customHeight="1">
      <c r="A4" s="18" t="s">
        <v>1361</v>
      </c>
      <c r="B4" s="19" t="s">
        <v>1219</v>
      </c>
      <c r="C4" s="19" t="s">
        <v>1362</v>
      </c>
      <c r="D4" s="19" t="s">
        <v>1363</v>
      </c>
      <c r="E4" s="19" t="s">
        <v>1364</v>
      </c>
      <c r="F4" s="19" t="s">
        <v>1365</v>
      </c>
      <c r="G4" s="19" t="s">
        <v>1366</v>
      </c>
      <c r="H4" s="19" t="s">
        <v>1367</v>
      </c>
      <c r="I4" s="29" t="s">
        <v>1368</v>
      </c>
      <c r="J4" s="30" t="s">
        <v>1369</v>
      </c>
    </row>
    <row r="5" spans="1:12" ht="23.25" customHeight="1">
      <c r="A5" s="20" t="s">
        <v>1370</v>
      </c>
      <c r="B5" s="21">
        <f>SUM(C5:J5)</f>
        <v>61125</v>
      </c>
      <c r="C5" s="21">
        <f>SUM(C6:C11)</f>
        <v>0</v>
      </c>
      <c r="D5" s="21">
        <f>SUM(D6:D11)</f>
        <v>25079</v>
      </c>
      <c r="E5" s="21">
        <f>SUM(E6:E11)</f>
        <v>36046</v>
      </c>
      <c r="F5" s="22"/>
      <c r="G5" s="22"/>
      <c r="H5" s="22">
        <v>0</v>
      </c>
      <c r="I5" s="31">
        <v>0</v>
      </c>
      <c r="J5" s="32">
        <v>0</v>
      </c>
      <c r="L5" s="33"/>
    </row>
    <row r="6" spans="1:10" ht="23.25" customHeight="1">
      <c r="A6" s="23" t="s">
        <v>1560</v>
      </c>
      <c r="B6" s="24">
        <f>SUM(C6:J6)</f>
        <v>23802</v>
      </c>
      <c r="C6" s="12"/>
      <c r="D6" s="116">
        <v>6514</v>
      </c>
      <c r="E6" s="116">
        <v>17288</v>
      </c>
      <c r="F6" s="22"/>
      <c r="G6" s="22"/>
      <c r="H6" s="22">
        <v>0</v>
      </c>
      <c r="I6" s="31">
        <v>0</v>
      </c>
      <c r="J6" s="32">
        <v>0</v>
      </c>
    </row>
    <row r="7" spans="1:10" ht="23.25" customHeight="1">
      <c r="A7" s="23" t="s">
        <v>1371</v>
      </c>
      <c r="B7" s="24">
        <f>SUM(C7:J7)</f>
        <v>35239</v>
      </c>
      <c r="C7" s="12"/>
      <c r="D7" s="116">
        <v>16853</v>
      </c>
      <c r="E7" s="116">
        <v>18386</v>
      </c>
      <c r="F7" s="22"/>
      <c r="G7" s="22"/>
      <c r="H7" s="22">
        <v>0</v>
      </c>
      <c r="I7" s="31">
        <v>0</v>
      </c>
      <c r="J7" s="32">
        <v>0</v>
      </c>
    </row>
    <row r="8" spans="1:10" ht="23.25" customHeight="1">
      <c r="A8" s="25" t="s">
        <v>1372</v>
      </c>
      <c r="B8" s="24">
        <f>SUM(C8:J8)</f>
        <v>1230</v>
      </c>
      <c r="C8" s="12"/>
      <c r="D8" s="116">
        <v>1200</v>
      </c>
      <c r="E8" s="116">
        <v>30</v>
      </c>
      <c r="F8" s="22"/>
      <c r="G8" s="22"/>
      <c r="H8" s="22">
        <v>0</v>
      </c>
      <c r="I8" s="31">
        <v>0</v>
      </c>
      <c r="J8" s="32">
        <v>0</v>
      </c>
    </row>
    <row r="9" spans="1:10" ht="23.25" customHeight="1">
      <c r="A9" s="25" t="s">
        <v>1373</v>
      </c>
      <c r="B9" s="24"/>
      <c r="C9" s="12"/>
      <c r="D9" s="116">
        <v>496</v>
      </c>
      <c r="E9" s="115"/>
      <c r="F9" s="22"/>
      <c r="G9" s="22"/>
      <c r="H9" s="22">
        <v>0</v>
      </c>
      <c r="I9" s="31">
        <v>0</v>
      </c>
      <c r="J9" s="34">
        <v>0</v>
      </c>
    </row>
    <row r="10" spans="1:10" ht="23.25" customHeight="1">
      <c r="A10" s="25" t="s">
        <v>1374</v>
      </c>
      <c r="B10" s="24">
        <f>SUM(C10:J10)</f>
        <v>344</v>
      </c>
      <c r="C10" s="12"/>
      <c r="D10" s="116">
        <v>2</v>
      </c>
      <c r="E10" s="115">
        <v>342</v>
      </c>
      <c r="F10" s="22"/>
      <c r="G10" s="22"/>
      <c r="H10" s="22">
        <v>0</v>
      </c>
      <c r="I10" s="31">
        <v>0</v>
      </c>
      <c r="J10" s="34">
        <v>0</v>
      </c>
    </row>
    <row r="11" spans="1:10" ht="23.25" customHeight="1">
      <c r="A11" s="25" t="s">
        <v>1375</v>
      </c>
      <c r="B11" s="24">
        <f>SUM(C11:J11)</f>
        <v>14</v>
      </c>
      <c r="C11" s="12"/>
      <c r="D11" s="116">
        <v>14</v>
      </c>
      <c r="E11" s="115"/>
      <c r="F11" s="22"/>
      <c r="G11" s="22"/>
      <c r="H11" s="22">
        <v>0</v>
      </c>
      <c r="I11" s="22">
        <v>0</v>
      </c>
      <c r="J11" s="35">
        <v>0</v>
      </c>
    </row>
    <row r="15" ht="14.25" customHeight="1">
      <c r="D15" s="26"/>
    </row>
  </sheetData>
  <sheetProtection/>
  <mergeCells count="1">
    <mergeCell ref="A2:J2"/>
  </mergeCells>
  <printOptions/>
  <pageMargins left="0.7298611111111111" right="0.28958333333333336" top="0.8194444444444444" bottom="0.38958333333333334" header="0.5111111111111111" footer="0.25972222222222224"/>
  <pageSetup errors="blank" horizontalDpi="600" verticalDpi="600" orientation="landscape" paperSize="9" scale="85"/>
</worksheet>
</file>

<file path=xl/worksheets/sheet19.xml><?xml version="1.0" encoding="utf-8"?>
<worksheet xmlns="http://schemas.openxmlformats.org/spreadsheetml/2006/main" xmlns:r="http://schemas.openxmlformats.org/officeDocument/2006/relationships">
  <dimension ref="A1:E11"/>
  <sheetViews>
    <sheetView workbookViewId="0" topLeftCell="A1">
      <selection activeCell="I40" sqref="I40"/>
    </sheetView>
  </sheetViews>
  <sheetFormatPr defaultColWidth="8.75390625" defaultRowHeight="14.25"/>
  <cols>
    <col min="1" max="1" width="38.25390625" style="3" bestFit="1" customWidth="1"/>
    <col min="2" max="3" width="14.625" style="3" customWidth="1"/>
    <col min="4" max="4" width="9.00390625" style="3" bestFit="1" customWidth="1"/>
    <col min="5" max="5" width="9.50390625" style="3" bestFit="1" customWidth="1"/>
    <col min="6" max="32" width="9.00390625" style="3" bestFit="1" customWidth="1"/>
    <col min="33" max="16384" width="8.75390625" style="3" customWidth="1"/>
  </cols>
  <sheetData>
    <row r="1" ht="18.75" customHeight="1">
      <c r="A1" s="155" t="s">
        <v>1382</v>
      </c>
    </row>
    <row r="2" spans="1:3" ht="36" customHeight="1">
      <c r="A2" s="289" t="s">
        <v>1561</v>
      </c>
      <c r="B2" s="289"/>
      <c r="C2" s="289"/>
    </row>
    <row r="3" spans="1:3" s="2" customFormat="1" ht="21" customHeight="1">
      <c r="A3" s="4"/>
      <c r="B3" s="4"/>
      <c r="C3" s="5" t="s">
        <v>289</v>
      </c>
    </row>
    <row r="4" spans="1:3" s="2" customFormat="1" ht="21" customHeight="1">
      <c r="A4" s="6" t="s">
        <v>1175</v>
      </c>
      <c r="B4" s="6" t="s">
        <v>1383</v>
      </c>
      <c r="C4" s="6" t="s">
        <v>316</v>
      </c>
    </row>
    <row r="5" spans="1:5" s="2" customFormat="1" ht="21" customHeight="1">
      <c r="A5" s="7" t="s">
        <v>1384</v>
      </c>
      <c r="B5" s="8">
        <f>B6+B9</f>
        <v>53703</v>
      </c>
      <c r="C5" s="7"/>
      <c r="E5" s="9"/>
    </row>
    <row r="6" spans="1:3" s="2" customFormat="1" ht="21" customHeight="1">
      <c r="A6" s="7" t="s">
        <v>1387</v>
      </c>
      <c r="B6" s="10">
        <f>SUM(B7:B8)</f>
        <v>17974</v>
      </c>
      <c r="C6" s="7"/>
    </row>
    <row r="7" spans="1:3" s="2" customFormat="1" ht="21" customHeight="1">
      <c r="A7" s="11" t="s">
        <v>1385</v>
      </c>
      <c r="B7" s="116">
        <v>17946</v>
      </c>
      <c r="C7" s="7"/>
    </row>
    <row r="8" spans="1:3" s="2" customFormat="1" ht="21" customHeight="1">
      <c r="A8" s="13" t="s">
        <v>1386</v>
      </c>
      <c r="B8" s="116">
        <v>28</v>
      </c>
      <c r="C8" s="7"/>
    </row>
    <row r="9" spans="1:3" s="2" customFormat="1" ht="21" customHeight="1">
      <c r="A9" s="7" t="s">
        <v>1388</v>
      </c>
      <c r="B9" s="10">
        <f>SUM(B10:B11)</f>
        <v>35729</v>
      </c>
      <c r="C9" s="7"/>
    </row>
    <row r="10" spans="1:3" s="2" customFormat="1" ht="21" customHeight="1">
      <c r="A10" s="125" t="s">
        <v>1389</v>
      </c>
      <c r="B10" s="116">
        <v>35674</v>
      </c>
      <c r="C10" s="126"/>
    </row>
    <row r="11" spans="1:3" ht="21" customHeight="1">
      <c r="A11" s="13" t="s">
        <v>1386</v>
      </c>
      <c r="B11" s="115">
        <v>55</v>
      </c>
      <c r="C11" s="127"/>
    </row>
  </sheetData>
  <sheetProtection/>
  <mergeCells count="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85" zoomScaleNormal="85" workbookViewId="0" topLeftCell="A1">
      <selection activeCell="J15" sqref="J15"/>
    </sheetView>
  </sheetViews>
  <sheetFormatPr defaultColWidth="9.00390625" defaultRowHeight="14.25"/>
  <cols>
    <col min="1" max="1" width="9.00390625" style="160" customWidth="1"/>
    <col min="2" max="2" width="32.125" style="160" customWidth="1"/>
    <col min="3" max="7" width="19.875" style="161" customWidth="1"/>
    <col min="8" max="16384" width="9.00390625" style="160" customWidth="1"/>
  </cols>
  <sheetData>
    <row r="1" ht="18" customHeight="1">
      <c r="A1" s="159" t="s">
        <v>1402</v>
      </c>
    </row>
    <row r="2" spans="1:7" s="162" customFormat="1" ht="22.5">
      <c r="A2" s="253" t="s">
        <v>1520</v>
      </c>
      <c r="B2" s="253"/>
      <c r="C2" s="254"/>
      <c r="D2" s="254"/>
      <c r="E2" s="254"/>
      <c r="F2" s="254"/>
      <c r="G2" s="254"/>
    </row>
    <row r="3" spans="1:7" ht="20.25" customHeight="1">
      <c r="A3" s="163" t="s">
        <v>1503</v>
      </c>
      <c r="G3" s="164" t="s">
        <v>289</v>
      </c>
    </row>
    <row r="4" spans="1:7" ht="31.5" customHeight="1">
      <c r="A4" s="255" t="s">
        <v>290</v>
      </c>
      <c r="B4" s="256"/>
      <c r="C4" s="257" t="s">
        <v>1443</v>
      </c>
      <c r="D4" s="257" t="s">
        <v>1444</v>
      </c>
      <c r="E4" s="259" t="s">
        <v>291</v>
      </c>
      <c r="F4" s="260"/>
      <c r="G4" s="261"/>
    </row>
    <row r="5" spans="1:7" ht="33.75" customHeight="1">
      <c r="A5" s="166" t="s">
        <v>1445</v>
      </c>
      <c r="B5" s="166" t="s">
        <v>1446</v>
      </c>
      <c r="C5" s="258"/>
      <c r="D5" s="258"/>
      <c r="E5" s="167" t="s">
        <v>1392</v>
      </c>
      <c r="F5" s="168" t="s">
        <v>1447</v>
      </c>
      <c r="G5" s="168" t="s">
        <v>1448</v>
      </c>
    </row>
    <row r="6" spans="1:7" ht="19.5" customHeight="1">
      <c r="A6" s="169">
        <v>101</v>
      </c>
      <c r="B6" s="170" t="s">
        <v>292</v>
      </c>
      <c r="C6" s="171">
        <f>SUM(C7:C22)</f>
        <v>27445</v>
      </c>
      <c r="D6" s="171">
        <f>SUM(D7:D22)</f>
        <v>26225</v>
      </c>
      <c r="E6" s="171">
        <f>SUM(E7:E22)</f>
        <v>29408</v>
      </c>
      <c r="F6" s="171"/>
      <c r="G6" s="171"/>
    </row>
    <row r="7" spans="1:7" ht="19.5" customHeight="1">
      <c r="A7" s="169">
        <v>10101</v>
      </c>
      <c r="B7" s="170" t="s">
        <v>1504</v>
      </c>
      <c r="C7" s="171">
        <f>'[1]表一附表'!C7</f>
        <v>9928</v>
      </c>
      <c r="D7" s="171">
        <f>'[1]表一附表'!D7</f>
        <v>8160</v>
      </c>
      <c r="E7" s="171">
        <f>'[1]表一附表'!E7</f>
        <v>10160</v>
      </c>
      <c r="F7" s="171"/>
      <c r="G7" s="171"/>
    </row>
    <row r="8" spans="1:7" ht="19.5" customHeight="1">
      <c r="A8" s="169">
        <v>10104</v>
      </c>
      <c r="B8" s="170" t="s">
        <v>1505</v>
      </c>
      <c r="C8" s="171">
        <f>'[1]表一附表'!C8</f>
        <v>2952</v>
      </c>
      <c r="D8" s="171">
        <f>'[1]表一附表'!D8</f>
        <v>3813</v>
      </c>
      <c r="E8" s="171">
        <f>'[1]表一附表'!E8</f>
        <v>4996</v>
      </c>
      <c r="F8" s="171"/>
      <c r="G8" s="171"/>
    </row>
    <row r="9" spans="1:7" ht="19.5" customHeight="1">
      <c r="A9" s="169">
        <v>10105</v>
      </c>
      <c r="B9" s="170" t="s">
        <v>293</v>
      </c>
      <c r="C9" s="171">
        <f>'[1]表一附表'!C9</f>
        <v>0</v>
      </c>
      <c r="D9" s="171">
        <f>'[1]表一附表'!D9</f>
        <v>0</v>
      </c>
      <c r="E9" s="171">
        <f>'[1]表一附表'!E9</f>
        <v>0</v>
      </c>
      <c r="F9" s="171"/>
      <c r="G9" s="171"/>
    </row>
    <row r="10" spans="1:7" ht="19.5" customHeight="1">
      <c r="A10" s="169">
        <v>10106</v>
      </c>
      <c r="B10" s="170" t="s">
        <v>294</v>
      </c>
      <c r="C10" s="171">
        <f>'[1]表一附表'!C10</f>
        <v>596</v>
      </c>
      <c r="D10" s="171">
        <f>'[1]表一附表'!D10</f>
        <v>1066</v>
      </c>
      <c r="E10" s="171">
        <f>'[1]表一附表'!E10</f>
        <v>1066</v>
      </c>
      <c r="F10" s="171"/>
      <c r="G10" s="171"/>
    </row>
    <row r="11" spans="1:7" ht="19.5" customHeight="1">
      <c r="A11" s="169">
        <v>10107</v>
      </c>
      <c r="B11" s="170" t="s">
        <v>295</v>
      </c>
      <c r="C11" s="171">
        <f>'[1]表一附表'!C11</f>
        <v>879</v>
      </c>
      <c r="D11" s="171">
        <f>'[1]表一附表'!D11</f>
        <v>505</v>
      </c>
      <c r="E11" s="171">
        <f>'[1]表一附表'!E11</f>
        <v>505</v>
      </c>
      <c r="F11" s="171"/>
      <c r="G11" s="171"/>
    </row>
    <row r="12" spans="1:7" ht="19.5" customHeight="1">
      <c r="A12" s="169">
        <v>10109</v>
      </c>
      <c r="B12" s="170" t="s">
        <v>296</v>
      </c>
      <c r="C12" s="171">
        <f>'[1]表一附表'!C15</f>
        <v>1799</v>
      </c>
      <c r="D12" s="171">
        <f>'[1]表一附表'!D15</f>
        <v>1481</v>
      </c>
      <c r="E12" s="171">
        <f>'[1]表一附表'!E15</f>
        <v>1481</v>
      </c>
      <c r="F12" s="171"/>
      <c r="G12" s="171"/>
    </row>
    <row r="13" spans="1:7" ht="19.5" customHeight="1">
      <c r="A13" s="169">
        <v>10110</v>
      </c>
      <c r="B13" s="170" t="s">
        <v>297</v>
      </c>
      <c r="C13" s="171">
        <f>'[1]表一附表'!C16</f>
        <v>673</v>
      </c>
      <c r="D13" s="171">
        <f>'[1]表一附表'!D16</f>
        <v>1436</v>
      </c>
      <c r="E13" s="171">
        <f>'[1]表一附表'!E16</f>
        <v>1436</v>
      </c>
      <c r="F13" s="171"/>
      <c r="G13" s="171"/>
    </row>
    <row r="14" spans="1:7" ht="19.5" customHeight="1">
      <c r="A14" s="169">
        <v>10111</v>
      </c>
      <c r="B14" s="170" t="s">
        <v>298</v>
      </c>
      <c r="C14" s="171">
        <f>'[1]表一附表'!C17</f>
        <v>1113</v>
      </c>
      <c r="D14" s="171">
        <f>'[1]表一附表'!D17</f>
        <v>803</v>
      </c>
      <c r="E14" s="171">
        <f>'[1]表一附表'!E17</f>
        <v>803</v>
      </c>
      <c r="F14" s="171"/>
      <c r="G14" s="171"/>
    </row>
    <row r="15" spans="1:7" ht="19.5" customHeight="1">
      <c r="A15" s="169">
        <v>10112</v>
      </c>
      <c r="B15" s="170" t="s">
        <v>299</v>
      </c>
      <c r="C15" s="171">
        <f>'[1]表一附表'!C18</f>
        <v>415</v>
      </c>
      <c r="D15" s="171">
        <f>'[1]表一附表'!D18</f>
        <v>454</v>
      </c>
      <c r="E15" s="171">
        <f>'[1]表一附表'!E18</f>
        <v>454</v>
      </c>
      <c r="F15" s="171"/>
      <c r="G15" s="171"/>
    </row>
    <row r="16" spans="1:7" ht="19.5" customHeight="1">
      <c r="A16" s="169">
        <v>10113</v>
      </c>
      <c r="B16" s="170" t="s">
        <v>300</v>
      </c>
      <c r="C16" s="171">
        <f>'[1]表一附表'!C19</f>
        <v>1682</v>
      </c>
      <c r="D16" s="171">
        <f>'[1]表一附表'!D19</f>
        <v>2981</v>
      </c>
      <c r="E16" s="171">
        <f>'[1]表一附表'!E19</f>
        <v>2981</v>
      </c>
      <c r="F16" s="171"/>
      <c r="G16" s="171"/>
    </row>
    <row r="17" spans="1:7" ht="19.5" customHeight="1">
      <c r="A17" s="169">
        <v>10114</v>
      </c>
      <c r="B17" s="170" t="s">
        <v>301</v>
      </c>
      <c r="C17" s="171">
        <f>'[1]表一附表'!C20</f>
        <v>1538</v>
      </c>
      <c r="D17" s="171">
        <f>'[1]表一附表'!D20</f>
        <v>1350</v>
      </c>
      <c r="E17" s="171">
        <f>'[1]表一附表'!E20</f>
        <v>1350</v>
      </c>
      <c r="F17" s="171"/>
      <c r="G17" s="171"/>
    </row>
    <row r="18" spans="1:7" ht="19.5" customHeight="1">
      <c r="A18" s="169">
        <v>10118</v>
      </c>
      <c r="B18" s="170" t="s">
        <v>302</v>
      </c>
      <c r="C18" s="171">
        <f>'[1]表一附表'!C21</f>
        <v>1070</v>
      </c>
      <c r="D18" s="171">
        <f>'[1]表一附表'!D21</f>
        <v>1170</v>
      </c>
      <c r="E18" s="171">
        <f>'[1]表一附表'!E21</f>
        <v>1170</v>
      </c>
      <c r="F18" s="171"/>
      <c r="G18" s="171"/>
    </row>
    <row r="19" spans="1:7" ht="19.5" customHeight="1">
      <c r="A19" s="169">
        <v>10119</v>
      </c>
      <c r="B19" s="170" t="s">
        <v>303</v>
      </c>
      <c r="C19" s="171">
        <f>'[1]表一附表'!C22</f>
        <v>4721</v>
      </c>
      <c r="D19" s="171">
        <f>'[1]表一附表'!D22</f>
        <v>2928</v>
      </c>
      <c r="E19" s="171">
        <f>'[1]表一附表'!E22</f>
        <v>2928</v>
      </c>
      <c r="F19" s="171"/>
      <c r="G19" s="171"/>
    </row>
    <row r="20" spans="1:7" ht="19.5" customHeight="1">
      <c r="A20" s="169">
        <v>10120</v>
      </c>
      <c r="B20" s="170" t="s">
        <v>304</v>
      </c>
      <c r="C20" s="171">
        <f>'[1]表一附表'!C23</f>
        <v>0</v>
      </c>
      <c r="D20" s="171">
        <f>'[1]表一附表'!D23</f>
        <v>0</v>
      </c>
      <c r="E20" s="171">
        <f>'[1]表一附表'!E23</f>
        <v>0</v>
      </c>
      <c r="F20" s="171"/>
      <c r="G20" s="171"/>
    </row>
    <row r="21" spans="1:7" ht="19.5" customHeight="1">
      <c r="A21" s="169">
        <v>10121</v>
      </c>
      <c r="B21" s="170" t="s">
        <v>305</v>
      </c>
      <c r="C21" s="171">
        <f>'[1]表一附表'!C24</f>
        <v>77</v>
      </c>
      <c r="D21" s="171">
        <f>'[1]表一附表'!D24</f>
        <v>78</v>
      </c>
      <c r="E21" s="171">
        <f>'[1]表一附表'!E24</f>
        <v>78</v>
      </c>
      <c r="F21" s="171"/>
      <c r="G21" s="171"/>
    </row>
    <row r="22" spans="1:7" ht="19.5" customHeight="1">
      <c r="A22" s="169">
        <v>10199</v>
      </c>
      <c r="B22" s="170" t="s">
        <v>1449</v>
      </c>
      <c r="C22" s="171">
        <f>'[1]表一附表'!C25</f>
        <v>2</v>
      </c>
      <c r="D22" s="171">
        <f>'[1]表一附表'!D25</f>
        <v>0</v>
      </c>
      <c r="E22" s="171">
        <f>'[1]表一附表'!E25</f>
        <v>0</v>
      </c>
      <c r="F22" s="171"/>
      <c r="G22" s="171"/>
    </row>
    <row r="23" spans="1:7" ht="21" customHeight="1">
      <c r="A23" s="169">
        <v>103</v>
      </c>
      <c r="B23" s="170" t="s">
        <v>306</v>
      </c>
      <c r="C23" s="171">
        <f>SUM(C24:C31)</f>
        <v>14998</v>
      </c>
      <c r="D23" s="171">
        <f>SUM(D24:D31)</f>
        <v>19254</v>
      </c>
      <c r="E23" s="171">
        <f>SUM(E24:E31)</f>
        <v>19254</v>
      </c>
      <c r="F23" s="171"/>
      <c r="G23" s="171"/>
    </row>
    <row r="24" spans="1:7" ht="19.5" customHeight="1">
      <c r="A24" s="169">
        <v>10302</v>
      </c>
      <c r="B24" s="170" t="s">
        <v>307</v>
      </c>
      <c r="C24" s="171">
        <f>'[1]表一附表'!C27</f>
        <v>2081</v>
      </c>
      <c r="D24" s="171">
        <f>'[1]表一附表'!D27</f>
        <v>1742</v>
      </c>
      <c r="E24" s="171">
        <f>'[1]表一附表'!E27</f>
        <v>1742</v>
      </c>
      <c r="F24" s="171"/>
      <c r="G24" s="171"/>
    </row>
    <row r="25" spans="1:7" ht="19.5" customHeight="1">
      <c r="A25" s="169">
        <v>10304</v>
      </c>
      <c r="B25" s="170" t="s">
        <v>308</v>
      </c>
      <c r="C25" s="171">
        <f>'[1]表一附表'!C46</f>
        <v>5129</v>
      </c>
      <c r="D25" s="171">
        <f>'[1]表一附表'!D46</f>
        <v>10731</v>
      </c>
      <c r="E25" s="171">
        <f>'[1]表一附表'!E46</f>
        <v>10731</v>
      </c>
      <c r="F25" s="171"/>
      <c r="G25" s="171"/>
    </row>
    <row r="26" spans="1:7" ht="19.5" customHeight="1">
      <c r="A26" s="169">
        <v>10305</v>
      </c>
      <c r="B26" s="170" t="s">
        <v>309</v>
      </c>
      <c r="C26" s="171">
        <f>'[1]表一附表'!C204</f>
        <v>5931</v>
      </c>
      <c r="D26" s="171">
        <f>'[1]表一附表'!D204</f>
        <v>2286</v>
      </c>
      <c r="E26" s="171">
        <f>'[1]表一附表'!E204</f>
        <v>2286</v>
      </c>
      <c r="F26" s="171"/>
      <c r="G26" s="171"/>
    </row>
    <row r="27" spans="1:7" ht="19.5" customHeight="1">
      <c r="A27" s="169">
        <v>10306</v>
      </c>
      <c r="B27" s="170" t="s">
        <v>310</v>
      </c>
      <c r="C27" s="171">
        <f>'[1]表一附表'!C226</f>
        <v>0</v>
      </c>
      <c r="D27" s="171">
        <f>'[1]表一附表'!D226</f>
        <v>0</v>
      </c>
      <c r="E27" s="171">
        <f>'[1]表一附表'!E226</f>
        <v>0</v>
      </c>
      <c r="F27" s="171"/>
      <c r="G27" s="171"/>
    </row>
    <row r="28" spans="1:7" ht="19.5" customHeight="1">
      <c r="A28" s="169">
        <v>10307</v>
      </c>
      <c r="B28" s="170" t="s">
        <v>311</v>
      </c>
      <c r="C28" s="171">
        <f>'[1]表一附表'!C243</f>
        <v>1093</v>
      </c>
      <c r="D28" s="171">
        <f>'[1]表一附表'!D243</f>
        <v>885</v>
      </c>
      <c r="E28" s="171">
        <f>'[1]表一附表'!E243</f>
        <v>885</v>
      </c>
      <c r="F28" s="171"/>
      <c r="G28" s="171"/>
    </row>
    <row r="29" spans="1:7" ht="19.5" customHeight="1">
      <c r="A29" s="169">
        <v>10308</v>
      </c>
      <c r="B29" s="170" t="s">
        <v>312</v>
      </c>
      <c r="C29" s="171">
        <f>'[1]表一附表'!C278</f>
        <v>0</v>
      </c>
      <c r="D29" s="171">
        <f>'[1]表一附表'!D278</f>
        <v>0</v>
      </c>
      <c r="E29" s="171">
        <f>'[1]表一附表'!E278</f>
        <v>0</v>
      </c>
      <c r="F29" s="171"/>
      <c r="G29" s="171"/>
    </row>
    <row r="30" spans="1:7" s="172" customFormat="1" ht="19.5" customHeight="1">
      <c r="A30" s="169">
        <v>10309</v>
      </c>
      <c r="B30" s="170" t="s">
        <v>313</v>
      </c>
      <c r="C30" s="171">
        <f>'[1]表一附表'!C281</f>
        <v>11</v>
      </c>
      <c r="D30" s="171">
        <f>'[1]表一附表'!D281</f>
        <v>21</v>
      </c>
      <c r="E30" s="171">
        <f>'[1]表一附表'!E281</f>
        <v>21</v>
      </c>
      <c r="F30" s="171"/>
      <c r="G30" s="171"/>
    </row>
    <row r="31" spans="1:7" s="172" customFormat="1" ht="19.5" customHeight="1">
      <c r="A31" s="169">
        <v>10399</v>
      </c>
      <c r="B31" s="170" t="s">
        <v>314</v>
      </c>
      <c r="C31" s="171">
        <f>'[1]表一附表'!C287</f>
        <v>753</v>
      </c>
      <c r="D31" s="171">
        <f>'[1]表一附表'!D287</f>
        <v>3589</v>
      </c>
      <c r="E31" s="171">
        <f>'[1]表一附表'!E287</f>
        <v>3589</v>
      </c>
      <c r="F31" s="171"/>
      <c r="G31" s="171"/>
    </row>
    <row r="32" spans="1:7" s="172" customFormat="1" ht="19.5" customHeight="1">
      <c r="A32" s="169"/>
      <c r="B32" s="170" t="s">
        <v>1450</v>
      </c>
      <c r="C32" s="171"/>
      <c r="D32" s="173"/>
      <c r="E32" s="173"/>
      <c r="F32" s="171"/>
      <c r="G32" s="171"/>
    </row>
    <row r="33" spans="1:10" ht="19.5" customHeight="1">
      <c r="A33" s="251" t="s">
        <v>315</v>
      </c>
      <c r="B33" s="252"/>
      <c r="C33" s="174">
        <f>C23+C6</f>
        <v>42443</v>
      </c>
      <c r="D33" s="174">
        <f>D23+D6</f>
        <v>45479</v>
      </c>
      <c r="E33" s="174">
        <f>E23+E6</f>
        <v>48662</v>
      </c>
      <c r="F33" s="171">
        <f>E33/C33*100</f>
        <v>114.6525928892868</v>
      </c>
      <c r="G33" s="171">
        <f>E33/D33*100</f>
        <v>106.99883462697069</v>
      </c>
      <c r="H33" s="175" t="str">
        <f>IF(C33='[1]表一附表'!C295,"正确","错误")</f>
        <v>正确</v>
      </c>
      <c r="I33" s="175" t="str">
        <f>IF(D33='[1]表一附表'!D295,"正确","错误")</f>
        <v>正确</v>
      </c>
      <c r="J33" s="175" t="str">
        <f>IF(E33='[1]表一附表'!E295,"正确","错误")</f>
        <v>正确</v>
      </c>
    </row>
  </sheetData>
  <mergeCells count="6">
    <mergeCell ref="A33:B33"/>
    <mergeCell ref="A2:G2"/>
    <mergeCell ref="A4:B4"/>
    <mergeCell ref="C4:C5"/>
    <mergeCell ref="D4:D5"/>
    <mergeCell ref="E4:G4"/>
  </mergeCells>
  <printOptions horizontalCentered="1"/>
  <pageMargins left="0.4724409448818898" right="0.4724409448818898" top="0.1968503937007874" bottom="0.07874015748031496" header="0" footer="0"/>
  <pageSetup horizontalDpi="600" verticalDpi="600" orientation="landscape" paperSize="9" scale="80" r:id="rId3"/>
  <legacyDrawing r:id="rId2"/>
</worksheet>
</file>

<file path=xl/worksheets/sheet20.xml><?xml version="1.0" encoding="utf-8"?>
<worksheet xmlns="http://schemas.openxmlformats.org/spreadsheetml/2006/main" xmlns:r="http://schemas.openxmlformats.org/officeDocument/2006/relationships">
  <dimension ref="A1:A4"/>
  <sheetViews>
    <sheetView zoomScale="145" zoomScaleNormal="145" zoomScaleSheetLayoutView="100" workbookViewId="0" topLeftCell="A1">
      <selection activeCell="A12" sqref="A12"/>
    </sheetView>
  </sheetViews>
  <sheetFormatPr defaultColWidth="9.00390625" defaultRowHeight="14.25"/>
  <cols>
    <col min="1" max="1" width="108.625" style="0" customWidth="1"/>
  </cols>
  <sheetData>
    <row r="1" ht="30.75" customHeight="1">
      <c r="A1" s="1" t="s">
        <v>287</v>
      </c>
    </row>
    <row r="3" ht="174" customHeight="1">
      <c r="A3" s="128" t="s">
        <v>18</v>
      </c>
    </row>
    <row r="4" ht="33" customHeight="1">
      <c r="A4" s="129" t="s">
        <v>17</v>
      </c>
    </row>
  </sheetData>
  <sheetProtection/>
  <printOptions/>
  <pageMargins left="0.75" right="0.75" top="1" bottom="1" header="0.5111111111111111" footer="0.5111111111111111"/>
  <pageSetup orientation="portrait" paperSize="9"/>
</worksheet>
</file>

<file path=xl/worksheets/sheet21.xml><?xml version="1.0" encoding="utf-8"?>
<worksheet xmlns="http://schemas.openxmlformats.org/spreadsheetml/2006/main" xmlns:r="http://schemas.openxmlformats.org/officeDocument/2006/relationships">
  <dimension ref="A1:A2"/>
  <sheetViews>
    <sheetView zoomScale="145" zoomScaleNormal="145" zoomScaleSheetLayoutView="100" workbookViewId="0" topLeftCell="A1">
      <selection activeCell="A5" sqref="A5"/>
    </sheetView>
  </sheetViews>
  <sheetFormatPr defaultColWidth="9.00390625" defaultRowHeight="14.25"/>
  <cols>
    <col min="1" max="1" width="108.00390625" style="0" customWidth="1"/>
  </cols>
  <sheetData>
    <row r="1" ht="44.25" customHeight="1">
      <c r="A1" s="247" t="s">
        <v>288</v>
      </c>
    </row>
    <row r="2" ht="156.75">
      <c r="A2" s="128" t="s">
        <v>0</v>
      </c>
    </row>
  </sheetData>
  <sheetProtection/>
  <printOptions/>
  <pageMargins left="0.75" right="0.75" top="1" bottom="1" header="0.5111111111111111" footer="0.5111111111111111"/>
  <pageSetup orientation="portrait" paperSize="9"/>
</worksheet>
</file>

<file path=xl/worksheets/sheet22.xml><?xml version="1.0" encoding="utf-8"?>
<worksheet xmlns="http://schemas.openxmlformats.org/spreadsheetml/2006/main" xmlns:r="http://schemas.openxmlformats.org/officeDocument/2006/relationships">
  <dimension ref="A1:D19"/>
  <sheetViews>
    <sheetView zoomScaleSheetLayoutView="100" workbookViewId="0" topLeftCell="A1">
      <selection activeCell="H11" sqref="H11"/>
    </sheetView>
  </sheetViews>
  <sheetFormatPr defaultColWidth="9.00390625" defaultRowHeight="14.25"/>
  <cols>
    <col min="1" max="1" width="35.00390625" style="0" bestFit="1" customWidth="1"/>
    <col min="2" max="2" width="43.375" style="0" customWidth="1"/>
    <col min="3" max="3" width="11.625" style="99" customWidth="1"/>
    <col min="4" max="4" width="12.00390625" style="0" customWidth="1"/>
  </cols>
  <sheetData>
    <row r="1" ht="14.25">
      <c r="A1" s="153" t="s">
        <v>1390</v>
      </c>
    </row>
    <row r="2" spans="1:4" ht="33" customHeight="1">
      <c r="A2" s="290" t="s">
        <v>1</v>
      </c>
      <c r="B2" s="290"/>
      <c r="C2" s="290"/>
      <c r="D2" s="290"/>
    </row>
    <row r="3" ht="16.5" customHeight="1">
      <c r="D3" t="s">
        <v>289</v>
      </c>
    </row>
    <row r="4" spans="1:4" ht="24" customHeight="1">
      <c r="A4" s="95" t="s">
        <v>1391</v>
      </c>
      <c r="B4" s="95" t="s">
        <v>290</v>
      </c>
      <c r="C4" s="95" t="s">
        <v>1392</v>
      </c>
      <c r="D4" s="95" t="s">
        <v>316</v>
      </c>
    </row>
    <row r="5" spans="1:4" ht="28.5">
      <c r="A5" s="156" t="s">
        <v>2</v>
      </c>
      <c r="B5" s="158" t="s">
        <v>4</v>
      </c>
      <c r="C5" s="95">
        <v>508</v>
      </c>
      <c r="D5" s="95"/>
    </row>
    <row r="6" spans="1:4" ht="24" customHeight="1">
      <c r="A6" s="156" t="s">
        <v>3</v>
      </c>
      <c r="B6" s="158" t="s">
        <v>5</v>
      </c>
      <c r="C6" s="95">
        <v>1182</v>
      </c>
      <c r="D6" s="95"/>
    </row>
    <row r="7" spans="1:4" ht="24" customHeight="1">
      <c r="A7" s="156" t="s">
        <v>7</v>
      </c>
      <c r="B7" s="158" t="s">
        <v>6</v>
      </c>
      <c r="C7" s="95">
        <v>2590</v>
      </c>
      <c r="D7" s="95"/>
    </row>
    <row r="8" spans="1:4" ht="24" customHeight="1">
      <c r="A8" s="156" t="s">
        <v>7</v>
      </c>
      <c r="B8" s="158" t="s">
        <v>10</v>
      </c>
      <c r="C8" s="95">
        <v>318</v>
      </c>
      <c r="D8" s="95"/>
    </row>
    <row r="9" spans="1:4" ht="24" customHeight="1">
      <c r="A9" s="156" t="s">
        <v>8</v>
      </c>
      <c r="B9" s="158" t="s">
        <v>11</v>
      </c>
      <c r="C9" s="95">
        <v>102</v>
      </c>
      <c r="D9" s="95"/>
    </row>
    <row r="10" spans="1:4" ht="24" customHeight="1">
      <c r="A10" s="156" t="s">
        <v>9</v>
      </c>
      <c r="B10" s="158" t="s">
        <v>12</v>
      </c>
      <c r="C10" s="95">
        <v>50</v>
      </c>
      <c r="D10" s="95"/>
    </row>
    <row r="11" spans="1:4" ht="24" customHeight="1">
      <c r="A11" s="156" t="s">
        <v>3</v>
      </c>
      <c r="B11" s="158" t="s">
        <v>13</v>
      </c>
      <c r="C11" s="95">
        <v>2748</v>
      </c>
      <c r="D11" s="95"/>
    </row>
    <row r="12" spans="1:4" ht="28.5">
      <c r="A12" s="156" t="s">
        <v>14</v>
      </c>
      <c r="B12" s="158" t="s">
        <v>15</v>
      </c>
      <c r="C12" s="95">
        <v>215</v>
      </c>
      <c r="D12" s="95"/>
    </row>
    <row r="13" spans="1:4" ht="24" customHeight="1">
      <c r="A13" s="156" t="s">
        <v>72</v>
      </c>
      <c r="B13" s="158" t="s">
        <v>65</v>
      </c>
      <c r="C13" s="95">
        <v>12</v>
      </c>
      <c r="D13" s="95"/>
    </row>
    <row r="14" spans="1:4" ht="24" customHeight="1">
      <c r="A14" s="156" t="s">
        <v>73</v>
      </c>
      <c r="B14" s="158" t="s">
        <v>66</v>
      </c>
      <c r="C14" s="95">
        <v>15.52</v>
      </c>
      <c r="D14" s="95"/>
    </row>
    <row r="15" spans="1:4" ht="24" customHeight="1">
      <c r="A15" s="156" t="s">
        <v>74</v>
      </c>
      <c r="B15" s="158" t="s">
        <v>67</v>
      </c>
      <c r="C15" s="95">
        <v>183</v>
      </c>
      <c r="D15" s="95"/>
    </row>
    <row r="16" spans="1:4" ht="24" customHeight="1">
      <c r="A16" s="156" t="s">
        <v>75</v>
      </c>
      <c r="B16" s="158" t="s">
        <v>68</v>
      </c>
      <c r="C16" s="95">
        <v>1170</v>
      </c>
      <c r="D16" s="95"/>
    </row>
    <row r="17" spans="1:4" ht="28.5">
      <c r="A17" s="156" t="s">
        <v>71</v>
      </c>
      <c r="B17" s="157" t="s">
        <v>69</v>
      </c>
      <c r="C17" s="95">
        <v>80</v>
      </c>
      <c r="D17" s="95"/>
    </row>
    <row r="18" spans="1:4" ht="28.5">
      <c r="A18" s="156" t="s">
        <v>71</v>
      </c>
      <c r="B18" s="157" t="s">
        <v>70</v>
      </c>
      <c r="C18" s="95">
        <v>870</v>
      </c>
      <c r="D18" s="95"/>
    </row>
    <row r="19" spans="1:4" ht="28.5">
      <c r="A19" s="156" t="s">
        <v>71</v>
      </c>
      <c r="B19" s="157" t="s">
        <v>16</v>
      </c>
      <c r="C19" s="95">
        <v>87</v>
      </c>
      <c r="D19" s="95"/>
    </row>
  </sheetData>
  <sheetProtection/>
  <mergeCells count="1">
    <mergeCell ref="A2:D2"/>
  </mergeCells>
  <printOptions/>
  <pageMargins left="0.75" right="0.75" top="1" bottom="1" header="0.5118055555555555" footer="0.511805555555555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15" sqref="J1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1254"/>
  <sheetViews>
    <sheetView workbookViewId="0" topLeftCell="A1">
      <selection activeCell="B36" sqref="B36"/>
    </sheetView>
  </sheetViews>
  <sheetFormatPr defaultColWidth="9.00390625" defaultRowHeight="14.25"/>
  <cols>
    <col min="1" max="1" width="9.00390625" style="178" customWidth="1"/>
    <col min="2" max="2" width="46.75390625" style="178" bestFit="1" customWidth="1"/>
    <col min="3" max="3" width="11.50390625" style="178" customWidth="1"/>
    <col min="4" max="5" width="12.25390625" style="178" customWidth="1"/>
    <col min="6" max="6" width="13.50390625" style="178" customWidth="1"/>
    <col min="7" max="16384" width="9.00390625" style="178" customWidth="1"/>
  </cols>
  <sheetData>
    <row r="1" spans="1:7" ht="23.25" customHeight="1">
      <c r="A1" s="176" t="s">
        <v>1519</v>
      </c>
      <c r="B1" s="160"/>
      <c r="C1" s="160"/>
      <c r="D1" s="160"/>
      <c r="E1" s="160"/>
      <c r="F1" s="177" t="s">
        <v>1450</v>
      </c>
      <c r="G1" s="177"/>
    </row>
    <row r="2" spans="1:7" ht="23.25" customHeight="1">
      <c r="A2" s="253" t="s">
        <v>1506</v>
      </c>
      <c r="B2" s="253"/>
      <c r="C2" s="253"/>
      <c r="D2" s="253"/>
      <c r="E2" s="253"/>
      <c r="F2" s="253"/>
      <c r="G2" s="253"/>
    </row>
    <row r="3" spans="1:7" ht="14.25">
      <c r="A3" s="179"/>
      <c r="B3" s="160"/>
      <c r="C3" s="160"/>
      <c r="D3" s="160"/>
      <c r="E3" s="160"/>
      <c r="F3" s="160"/>
      <c r="G3" s="177" t="s">
        <v>289</v>
      </c>
    </row>
    <row r="4" spans="1:7" ht="21" customHeight="1">
      <c r="A4" s="255" t="s">
        <v>290</v>
      </c>
      <c r="B4" s="256"/>
      <c r="C4" s="257" t="s">
        <v>1443</v>
      </c>
      <c r="D4" s="257" t="s">
        <v>1444</v>
      </c>
      <c r="E4" s="262" t="s">
        <v>291</v>
      </c>
      <c r="F4" s="262"/>
      <c r="G4" s="262"/>
    </row>
    <row r="5" spans="1:7" ht="44.25" customHeight="1">
      <c r="A5" s="166" t="s">
        <v>1445</v>
      </c>
      <c r="B5" s="165" t="s">
        <v>1446</v>
      </c>
      <c r="C5" s="258"/>
      <c r="D5" s="258"/>
      <c r="E5" s="167" t="s">
        <v>1392</v>
      </c>
      <c r="F5" s="168" t="s">
        <v>1447</v>
      </c>
      <c r="G5" s="168" t="s">
        <v>1448</v>
      </c>
    </row>
    <row r="6" spans="1:7" ht="17.25" customHeight="1">
      <c r="A6" s="169">
        <v>201</v>
      </c>
      <c r="B6" s="180" t="s">
        <v>1451</v>
      </c>
      <c r="C6" s="181">
        <f>SUM(C7,C19,C28,C39,C50,C61,C72,C80,C89,C102,C111,C122,C134,C141,C149,C155,C162,C169,C176,C183,C190,C198,C204,C210,C217,C232)</f>
        <v>27437</v>
      </c>
      <c r="D6" s="181">
        <f>'[1]表二附表'!D6</f>
        <v>30475</v>
      </c>
      <c r="E6" s="181">
        <f>'[1]表二附表'!C6</f>
        <v>29234</v>
      </c>
      <c r="F6" s="181"/>
      <c r="G6" s="181"/>
    </row>
    <row r="7" spans="1:7" ht="17.25" customHeight="1">
      <c r="A7" s="169">
        <v>20101</v>
      </c>
      <c r="B7" s="182" t="s">
        <v>317</v>
      </c>
      <c r="C7" s="181">
        <v>532</v>
      </c>
      <c r="D7" s="181">
        <f>'[1]表二附表'!D7</f>
        <v>620</v>
      </c>
      <c r="E7" s="181">
        <f>'[1]表二附表'!C7</f>
        <v>592</v>
      </c>
      <c r="F7" s="181"/>
      <c r="G7" s="181"/>
    </row>
    <row r="8" spans="1:7" ht="17.25" customHeight="1">
      <c r="A8" s="169">
        <v>2010101</v>
      </c>
      <c r="B8" s="182" t="s">
        <v>318</v>
      </c>
      <c r="C8" s="181">
        <v>333</v>
      </c>
      <c r="D8" s="181">
        <f>'[1]表二附表'!D8</f>
        <v>391</v>
      </c>
      <c r="E8" s="181">
        <f>'[1]表二附表'!C8</f>
        <v>427</v>
      </c>
      <c r="F8" s="181"/>
      <c r="G8" s="181"/>
    </row>
    <row r="9" spans="1:7" ht="17.25" customHeight="1">
      <c r="A9" s="169">
        <v>2010102</v>
      </c>
      <c r="B9" s="182" t="s">
        <v>319</v>
      </c>
      <c r="C9" s="181">
        <v>76</v>
      </c>
      <c r="D9" s="181">
        <f>'[1]表二附表'!D9</f>
        <v>129</v>
      </c>
      <c r="E9" s="181">
        <f>'[1]表二附表'!C9</f>
        <v>0</v>
      </c>
      <c r="F9" s="181"/>
      <c r="G9" s="181"/>
    </row>
    <row r="10" spans="1:7" ht="17.25" customHeight="1">
      <c r="A10" s="169">
        <v>2010103</v>
      </c>
      <c r="B10" s="183" t="s">
        <v>320</v>
      </c>
      <c r="C10" s="181">
        <v>0</v>
      </c>
      <c r="D10" s="181">
        <f>'[1]表二附表'!D10</f>
        <v>0</v>
      </c>
      <c r="E10" s="181">
        <f>'[1]表二附表'!C10</f>
        <v>0</v>
      </c>
      <c r="F10" s="181"/>
      <c r="G10" s="181"/>
    </row>
    <row r="11" spans="1:7" ht="17.25" customHeight="1">
      <c r="A11" s="169">
        <v>2010104</v>
      </c>
      <c r="B11" s="183" t="s">
        <v>321</v>
      </c>
      <c r="C11" s="181">
        <v>35</v>
      </c>
      <c r="D11" s="181">
        <f>'[1]表二附表'!D11</f>
        <v>43</v>
      </c>
      <c r="E11" s="181">
        <f>'[1]表二附表'!C11</f>
        <v>35</v>
      </c>
      <c r="F11" s="181"/>
      <c r="G11" s="181"/>
    </row>
    <row r="12" spans="1:7" ht="17.25" customHeight="1">
      <c r="A12" s="169">
        <v>2010105</v>
      </c>
      <c r="B12" s="183" t="s">
        <v>322</v>
      </c>
      <c r="C12" s="181">
        <v>0</v>
      </c>
      <c r="D12" s="181">
        <f>'[1]表二附表'!D12</f>
        <v>0</v>
      </c>
      <c r="E12" s="181">
        <f>'[1]表二附表'!C12</f>
        <v>0</v>
      </c>
      <c r="F12" s="181"/>
      <c r="G12" s="181"/>
    </row>
    <row r="13" spans="1:7" ht="17.25" customHeight="1">
      <c r="A13" s="169">
        <v>2010106</v>
      </c>
      <c r="B13" s="180" t="s">
        <v>323</v>
      </c>
      <c r="C13" s="181">
        <v>0</v>
      </c>
      <c r="D13" s="181">
        <f>'[1]表二附表'!D13</f>
        <v>0</v>
      </c>
      <c r="E13" s="181">
        <f>'[1]表二附表'!C13</f>
        <v>0</v>
      </c>
      <c r="F13" s="181"/>
      <c r="G13" s="181"/>
    </row>
    <row r="14" spans="1:7" ht="17.25" customHeight="1">
      <c r="A14" s="169">
        <v>2010107</v>
      </c>
      <c r="B14" s="180" t="s">
        <v>324</v>
      </c>
      <c r="C14" s="181">
        <v>50</v>
      </c>
      <c r="D14" s="181">
        <f>'[1]表二附表'!D14</f>
        <v>56</v>
      </c>
      <c r="E14" s="181">
        <f>'[1]表二附表'!C14</f>
        <v>55</v>
      </c>
      <c r="F14" s="181"/>
      <c r="G14" s="181"/>
    </row>
    <row r="15" spans="1:7" ht="17.25" customHeight="1">
      <c r="A15" s="169">
        <v>2010108</v>
      </c>
      <c r="B15" s="180" t="s">
        <v>325</v>
      </c>
      <c r="C15" s="181">
        <v>37</v>
      </c>
      <c r="D15" s="181">
        <f>'[1]表二附表'!D15</f>
        <v>0</v>
      </c>
      <c r="E15" s="181">
        <f>'[1]表二附表'!C15</f>
        <v>0</v>
      </c>
      <c r="F15" s="181"/>
      <c r="G15" s="181"/>
    </row>
    <row r="16" spans="1:7" ht="17.25" customHeight="1">
      <c r="A16" s="169">
        <v>2010109</v>
      </c>
      <c r="B16" s="180" t="s">
        <v>326</v>
      </c>
      <c r="C16" s="181">
        <v>0</v>
      </c>
      <c r="D16" s="181">
        <f>'[1]表二附表'!D16</f>
        <v>0</v>
      </c>
      <c r="E16" s="181">
        <f>'[1]表二附表'!C16</f>
        <v>1</v>
      </c>
      <c r="F16" s="181"/>
      <c r="G16" s="181"/>
    </row>
    <row r="17" spans="1:7" ht="17.25" customHeight="1">
      <c r="A17" s="169">
        <v>2010150</v>
      </c>
      <c r="B17" s="180" t="s">
        <v>327</v>
      </c>
      <c r="C17" s="181">
        <v>1</v>
      </c>
      <c r="D17" s="181">
        <f>'[1]表二附表'!D17</f>
        <v>1</v>
      </c>
      <c r="E17" s="181">
        <f>'[1]表二附表'!C17</f>
        <v>37</v>
      </c>
      <c r="F17" s="181"/>
      <c r="G17" s="181"/>
    </row>
    <row r="18" spans="1:7" ht="17.25" customHeight="1">
      <c r="A18" s="169">
        <v>2010199</v>
      </c>
      <c r="B18" s="180" t="s">
        <v>328</v>
      </c>
      <c r="C18" s="181">
        <v>0</v>
      </c>
      <c r="D18" s="181">
        <f>'[1]表二附表'!D18</f>
        <v>0</v>
      </c>
      <c r="E18" s="181">
        <f>'[1]表二附表'!C18</f>
        <v>37</v>
      </c>
      <c r="F18" s="181"/>
      <c r="G18" s="181"/>
    </row>
    <row r="19" spans="1:7" ht="17.25" customHeight="1">
      <c r="A19" s="169">
        <v>20102</v>
      </c>
      <c r="B19" s="182" t="s">
        <v>329</v>
      </c>
      <c r="C19" s="181">
        <v>441</v>
      </c>
      <c r="D19" s="181">
        <f>'[1]表二附表'!D19</f>
        <v>437</v>
      </c>
      <c r="E19" s="181">
        <f>'[1]表二附表'!C19</f>
        <v>365</v>
      </c>
      <c r="F19" s="181"/>
      <c r="G19" s="181"/>
    </row>
    <row r="20" spans="1:7" ht="17.25" customHeight="1">
      <c r="A20" s="169">
        <v>2010201</v>
      </c>
      <c r="B20" s="182" t="s">
        <v>318</v>
      </c>
      <c r="C20" s="181">
        <v>242</v>
      </c>
      <c r="D20" s="181">
        <f>'[1]表二附表'!D20</f>
        <v>265</v>
      </c>
      <c r="E20" s="181">
        <f>'[1]表二附表'!C20</f>
        <v>345</v>
      </c>
      <c r="F20" s="181"/>
      <c r="G20" s="181"/>
    </row>
    <row r="21" spans="1:7" ht="17.25" customHeight="1">
      <c r="A21" s="169">
        <v>2010202</v>
      </c>
      <c r="B21" s="182" t="s">
        <v>319</v>
      </c>
      <c r="C21" s="181">
        <v>81</v>
      </c>
      <c r="D21" s="181">
        <f>'[1]表二附表'!D21</f>
        <v>83</v>
      </c>
      <c r="E21" s="181">
        <f>'[1]表二附表'!C21</f>
        <v>13</v>
      </c>
      <c r="F21" s="181"/>
      <c r="G21" s="181"/>
    </row>
    <row r="22" spans="1:7" ht="17.25" customHeight="1">
      <c r="A22" s="169">
        <v>2010203</v>
      </c>
      <c r="B22" s="183" t="s">
        <v>320</v>
      </c>
      <c r="C22" s="181">
        <v>95</v>
      </c>
      <c r="D22" s="181">
        <f>'[1]表二附表'!D22</f>
        <v>0</v>
      </c>
      <c r="E22" s="181">
        <f>'[1]表二附表'!C22</f>
        <v>0</v>
      </c>
      <c r="F22" s="181"/>
      <c r="G22" s="181"/>
    </row>
    <row r="23" spans="1:7" ht="17.25" customHeight="1">
      <c r="A23" s="169">
        <v>2010204</v>
      </c>
      <c r="B23" s="183" t="s">
        <v>330</v>
      </c>
      <c r="C23" s="181">
        <v>23</v>
      </c>
      <c r="D23" s="181">
        <f>'[1]表二附表'!D23</f>
        <v>23</v>
      </c>
      <c r="E23" s="181">
        <f>'[1]表二附表'!C23</f>
        <v>0</v>
      </c>
      <c r="F23" s="181"/>
      <c r="G23" s="181"/>
    </row>
    <row r="24" spans="1:7" ht="17.25" customHeight="1">
      <c r="A24" s="169">
        <v>2010205</v>
      </c>
      <c r="B24" s="183" t="s">
        <v>331</v>
      </c>
      <c r="C24" s="181">
        <v>0</v>
      </c>
      <c r="D24" s="181">
        <f>'[1]表二附表'!D24</f>
        <v>0</v>
      </c>
      <c r="E24" s="181">
        <f>'[1]表二附表'!C24</f>
        <v>0</v>
      </c>
      <c r="F24" s="181"/>
      <c r="G24" s="181"/>
    </row>
    <row r="25" spans="1:7" ht="17.25" customHeight="1">
      <c r="A25" s="169">
        <v>2010206</v>
      </c>
      <c r="B25" s="183" t="s">
        <v>332</v>
      </c>
      <c r="C25" s="181">
        <v>0</v>
      </c>
      <c r="D25" s="181">
        <f>'[1]表二附表'!D25</f>
        <v>0</v>
      </c>
      <c r="E25" s="181">
        <f>'[1]表二附表'!C25</f>
        <v>0</v>
      </c>
      <c r="F25" s="181"/>
      <c r="G25" s="181"/>
    </row>
    <row r="26" spans="1:7" ht="17.25" customHeight="1">
      <c r="A26" s="169">
        <v>2010250</v>
      </c>
      <c r="B26" s="183" t="s">
        <v>327</v>
      </c>
      <c r="C26" s="181">
        <v>0</v>
      </c>
      <c r="D26" s="181">
        <f>'[1]表二附表'!D26</f>
        <v>0</v>
      </c>
      <c r="E26" s="181">
        <f>'[1]表二附表'!C26</f>
        <v>7</v>
      </c>
      <c r="F26" s="181"/>
      <c r="G26" s="181"/>
    </row>
    <row r="27" spans="1:7" ht="17.25" customHeight="1">
      <c r="A27" s="169">
        <v>2010299</v>
      </c>
      <c r="B27" s="183" t="s">
        <v>333</v>
      </c>
      <c r="C27" s="181">
        <v>0</v>
      </c>
      <c r="D27" s="181">
        <f>'[1]表二附表'!D27</f>
        <v>66</v>
      </c>
      <c r="E27" s="181">
        <f>'[1]表二附表'!C27</f>
        <v>0</v>
      </c>
      <c r="F27" s="181"/>
      <c r="G27" s="181"/>
    </row>
    <row r="28" spans="1:7" ht="17.25" customHeight="1">
      <c r="A28" s="169">
        <v>20103</v>
      </c>
      <c r="B28" s="182" t="s">
        <v>334</v>
      </c>
      <c r="C28" s="181">
        <v>12838</v>
      </c>
      <c r="D28" s="181">
        <f>'[1]表二附表'!D28</f>
        <v>13593</v>
      </c>
      <c r="E28" s="181">
        <f>'[1]表二附表'!C28</f>
        <v>12028</v>
      </c>
      <c r="F28" s="181"/>
      <c r="G28" s="181"/>
    </row>
    <row r="29" spans="1:7" ht="17.25" customHeight="1">
      <c r="A29" s="169">
        <v>2010301</v>
      </c>
      <c r="B29" s="182" t="s">
        <v>318</v>
      </c>
      <c r="C29" s="181">
        <v>5175</v>
      </c>
      <c r="D29" s="181">
        <f>'[1]表二附表'!D29</f>
        <v>5641</v>
      </c>
      <c r="E29" s="181">
        <f>'[1]表二附表'!C29</f>
        <v>6262</v>
      </c>
      <c r="F29" s="181"/>
      <c r="G29" s="181"/>
    </row>
    <row r="30" spans="1:7" ht="17.25" customHeight="1">
      <c r="A30" s="169">
        <v>2010302</v>
      </c>
      <c r="B30" s="182" t="s">
        <v>319</v>
      </c>
      <c r="C30" s="181">
        <v>2248</v>
      </c>
      <c r="D30" s="181">
        <f>'[1]表二附表'!D30</f>
        <v>687</v>
      </c>
      <c r="E30" s="181">
        <f>'[1]表二附表'!C30</f>
        <v>543</v>
      </c>
      <c r="F30" s="181"/>
      <c r="G30" s="181"/>
    </row>
    <row r="31" spans="1:7" ht="17.25" customHeight="1">
      <c r="A31" s="169">
        <v>2010303</v>
      </c>
      <c r="B31" s="183" t="s">
        <v>320</v>
      </c>
      <c r="C31" s="181">
        <v>850</v>
      </c>
      <c r="D31" s="181">
        <f>'[1]表二附表'!D31</f>
        <v>817</v>
      </c>
      <c r="E31" s="181">
        <f>'[1]表二附表'!C31</f>
        <v>0</v>
      </c>
      <c r="F31" s="181"/>
      <c r="G31" s="181"/>
    </row>
    <row r="32" spans="1:7" ht="17.25" customHeight="1">
      <c r="A32" s="169">
        <v>2010304</v>
      </c>
      <c r="B32" s="183" t="s">
        <v>335</v>
      </c>
      <c r="C32" s="181">
        <v>0</v>
      </c>
      <c r="D32" s="181">
        <f>'[1]表二附表'!D32</f>
        <v>59</v>
      </c>
      <c r="E32" s="181">
        <f>'[1]表二附表'!C32</f>
        <v>0</v>
      </c>
      <c r="F32" s="181"/>
      <c r="G32" s="181"/>
    </row>
    <row r="33" spans="1:7" ht="17.25" customHeight="1">
      <c r="A33" s="169">
        <v>2010305</v>
      </c>
      <c r="B33" s="183" t="s">
        <v>1403</v>
      </c>
      <c r="C33" s="181">
        <v>0</v>
      </c>
      <c r="D33" s="181">
        <f>'[1]表二附表'!D33</f>
        <v>19</v>
      </c>
      <c r="E33" s="181">
        <f>'[1]表二附表'!C33</f>
        <v>0</v>
      </c>
      <c r="F33" s="181"/>
      <c r="G33" s="181"/>
    </row>
    <row r="34" spans="1:7" ht="17.25" customHeight="1">
      <c r="A34" s="169">
        <v>2010306</v>
      </c>
      <c r="B34" s="184" t="s">
        <v>336</v>
      </c>
      <c r="C34" s="181">
        <v>212</v>
      </c>
      <c r="D34" s="181">
        <f>'[1]表二附表'!D34</f>
        <v>527</v>
      </c>
      <c r="E34" s="181">
        <f>'[1]表二附表'!C34</f>
        <v>0</v>
      </c>
      <c r="F34" s="181"/>
      <c r="G34" s="181"/>
    </row>
    <row r="35" spans="1:7" ht="17.25" customHeight="1">
      <c r="A35" s="169">
        <v>2010308</v>
      </c>
      <c r="B35" s="182" t="s">
        <v>337</v>
      </c>
      <c r="C35" s="181">
        <v>147</v>
      </c>
      <c r="D35" s="181">
        <f>'[1]表二附表'!D35</f>
        <v>157</v>
      </c>
      <c r="E35" s="181">
        <f>'[1]表二附表'!C35</f>
        <v>143</v>
      </c>
      <c r="F35" s="181"/>
      <c r="G35" s="181"/>
    </row>
    <row r="36" spans="1:7" ht="17.25" customHeight="1">
      <c r="A36" s="169">
        <v>2010309</v>
      </c>
      <c r="B36" s="183" t="s">
        <v>338</v>
      </c>
      <c r="C36" s="181">
        <v>0</v>
      </c>
      <c r="D36" s="181">
        <f>'[1]表二附表'!D36</f>
        <v>0</v>
      </c>
      <c r="E36" s="181">
        <f>'[1]表二附表'!C36</f>
        <v>0</v>
      </c>
      <c r="F36" s="181"/>
      <c r="G36" s="181"/>
    </row>
    <row r="37" spans="1:7" ht="17.25" customHeight="1">
      <c r="A37" s="169">
        <v>2010350</v>
      </c>
      <c r="B37" s="183" t="s">
        <v>327</v>
      </c>
      <c r="C37" s="181">
        <v>4106</v>
      </c>
      <c r="D37" s="181">
        <f>'[1]表二附表'!D37</f>
        <v>5316</v>
      </c>
      <c r="E37" s="181">
        <f>'[1]表二附表'!C37</f>
        <v>4998</v>
      </c>
      <c r="F37" s="181"/>
      <c r="G37" s="181"/>
    </row>
    <row r="38" spans="1:7" ht="17.25" customHeight="1">
      <c r="A38" s="169">
        <v>2010399</v>
      </c>
      <c r="B38" s="183" t="s">
        <v>339</v>
      </c>
      <c r="C38" s="181">
        <v>100</v>
      </c>
      <c r="D38" s="181">
        <f>'[1]表二附表'!D38</f>
        <v>370</v>
      </c>
      <c r="E38" s="181">
        <f>'[1]表二附表'!C38</f>
        <v>82</v>
      </c>
      <c r="F38" s="181"/>
      <c r="G38" s="181"/>
    </row>
    <row r="39" spans="1:7" ht="17.25" customHeight="1">
      <c r="A39" s="169">
        <v>20104</v>
      </c>
      <c r="B39" s="182" t="s">
        <v>340</v>
      </c>
      <c r="C39" s="181">
        <v>631</v>
      </c>
      <c r="D39" s="181">
        <f>'[1]表二附表'!D39</f>
        <v>1639</v>
      </c>
      <c r="E39" s="181">
        <f>'[1]表二附表'!C39</f>
        <v>753</v>
      </c>
      <c r="F39" s="181"/>
      <c r="G39" s="181"/>
    </row>
    <row r="40" spans="1:7" ht="17.25" customHeight="1">
      <c r="A40" s="169">
        <v>2010401</v>
      </c>
      <c r="B40" s="182" t="s">
        <v>318</v>
      </c>
      <c r="C40" s="181">
        <v>217</v>
      </c>
      <c r="D40" s="181">
        <f>'[1]表二附表'!D40</f>
        <v>259</v>
      </c>
      <c r="E40" s="181">
        <f>'[1]表二附表'!C40</f>
        <v>326</v>
      </c>
      <c r="F40" s="181"/>
      <c r="G40" s="181"/>
    </row>
    <row r="41" spans="1:7" ht="17.25" customHeight="1">
      <c r="A41" s="169">
        <v>2010402</v>
      </c>
      <c r="B41" s="182" t="s">
        <v>319</v>
      </c>
      <c r="C41" s="181">
        <v>48</v>
      </c>
      <c r="D41" s="181">
        <f>'[1]表二附表'!D41</f>
        <v>121</v>
      </c>
      <c r="E41" s="181">
        <f>'[1]表二附表'!C41</f>
        <v>0</v>
      </c>
      <c r="F41" s="181"/>
      <c r="G41" s="181"/>
    </row>
    <row r="42" spans="1:7" ht="17.25" customHeight="1">
      <c r="A42" s="169">
        <v>2010403</v>
      </c>
      <c r="B42" s="183" t="s">
        <v>320</v>
      </c>
      <c r="C42" s="181">
        <v>0</v>
      </c>
      <c r="D42" s="181">
        <f>'[1]表二附表'!D42</f>
        <v>0</v>
      </c>
      <c r="E42" s="181">
        <f>'[1]表二附表'!C42</f>
        <v>0</v>
      </c>
      <c r="F42" s="181"/>
      <c r="G42" s="181"/>
    </row>
    <row r="43" spans="1:7" ht="17.25" customHeight="1">
      <c r="A43" s="169">
        <v>2010404</v>
      </c>
      <c r="B43" s="183" t="s">
        <v>341</v>
      </c>
      <c r="C43" s="181">
        <v>0</v>
      </c>
      <c r="D43" s="181">
        <f>'[1]表二附表'!D43</f>
        <v>75</v>
      </c>
      <c r="E43" s="181">
        <f>'[1]表二附表'!C43</f>
        <v>45</v>
      </c>
      <c r="F43" s="181"/>
      <c r="G43" s="181"/>
    </row>
    <row r="44" spans="1:7" ht="17.25" customHeight="1">
      <c r="A44" s="169">
        <v>2010405</v>
      </c>
      <c r="B44" s="183" t="s">
        <v>342</v>
      </c>
      <c r="C44" s="181">
        <v>0</v>
      </c>
      <c r="D44" s="181">
        <f>'[1]表二附表'!D44</f>
        <v>0</v>
      </c>
      <c r="E44" s="181">
        <f>'[1]表二附表'!C44</f>
        <v>0</v>
      </c>
      <c r="F44" s="181"/>
      <c r="G44" s="181"/>
    </row>
    <row r="45" spans="1:7" ht="17.25" customHeight="1">
      <c r="A45" s="169">
        <v>2010406</v>
      </c>
      <c r="B45" s="182" t="s">
        <v>343</v>
      </c>
      <c r="C45" s="181">
        <v>0</v>
      </c>
      <c r="D45" s="181">
        <f>'[1]表二附表'!D45</f>
        <v>6</v>
      </c>
      <c r="E45" s="181">
        <f>'[1]表二附表'!C45</f>
        <v>0</v>
      </c>
      <c r="F45" s="181"/>
      <c r="G45" s="181"/>
    </row>
    <row r="46" spans="1:7" ht="17.25" customHeight="1">
      <c r="A46" s="169">
        <v>2010407</v>
      </c>
      <c r="B46" s="182" t="s">
        <v>344</v>
      </c>
      <c r="C46" s="181">
        <v>0</v>
      </c>
      <c r="D46" s="181">
        <f>'[1]表二附表'!D46</f>
        <v>0</v>
      </c>
      <c r="E46" s="181">
        <f>'[1]表二附表'!C46</f>
        <v>0</v>
      </c>
      <c r="F46" s="181"/>
      <c r="G46" s="181"/>
    </row>
    <row r="47" spans="1:7" ht="17.25" customHeight="1">
      <c r="A47" s="169">
        <v>2010408</v>
      </c>
      <c r="B47" s="182" t="s">
        <v>345</v>
      </c>
      <c r="C47" s="181">
        <v>40</v>
      </c>
      <c r="D47" s="181">
        <f>'[1]表二附表'!D47</f>
        <v>754</v>
      </c>
      <c r="E47" s="181">
        <f>'[1]表二附表'!C47</f>
        <v>40</v>
      </c>
      <c r="F47" s="181"/>
      <c r="G47" s="181"/>
    </row>
    <row r="48" spans="1:7" ht="17.25" customHeight="1">
      <c r="A48" s="169">
        <v>2010450</v>
      </c>
      <c r="B48" s="182" t="s">
        <v>327</v>
      </c>
      <c r="C48" s="181">
        <v>326</v>
      </c>
      <c r="D48" s="181">
        <f>'[1]表二附表'!D48</f>
        <v>394</v>
      </c>
      <c r="E48" s="181">
        <f>'[1]表二附表'!C48</f>
        <v>342</v>
      </c>
      <c r="F48" s="181"/>
      <c r="G48" s="181"/>
    </row>
    <row r="49" spans="1:7" ht="17.25" customHeight="1">
      <c r="A49" s="169">
        <v>2010499</v>
      </c>
      <c r="B49" s="183" t="s">
        <v>346</v>
      </c>
      <c r="C49" s="181">
        <v>0</v>
      </c>
      <c r="D49" s="181">
        <f>'[1]表二附表'!D49</f>
        <v>30</v>
      </c>
      <c r="E49" s="181">
        <f>'[1]表二附表'!C49</f>
        <v>0</v>
      </c>
      <c r="F49" s="181"/>
      <c r="G49" s="181"/>
    </row>
    <row r="50" spans="1:7" ht="17.25" customHeight="1">
      <c r="A50" s="169">
        <v>20105</v>
      </c>
      <c r="B50" s="183" t="s">
        <v>347</v>
      </c>
      <c r="C50" s="181">
        <v>370</v>
      </c>
      <c r="D50" s="181">
        <f>'[1]表二附表'!D50</f>
        <v>532</v>
      </c>
      <c r="E50" s="181">
        <f>'[1]表二附表'!C50</f>
        <v>419</v>
      </c>
      <c r="F50" s="181"/>
      <c r="G50" s="181"/>
    </row>
    <row r="51" spans="1:7" ht="17.25" customHeight="1">
      <c r="A51" s="169">
        <v>2010501</v>
      </c>
      <c r="B51" s="183" t="s">
        <v>318</v>
      </c>
      <c r="C51" s="181">
        <v>130</v>
      </c>
      <c r="D51" s="181">
        <f>'[1]表二附表'!D51</f>
        <v>118</v>
      </c>
      <c r="E51" s="181">
        <f>'[1]表二附表'!C51</f>
        <v>154</v>
      </c>
      <c r="F51" s="181"/>
      <c r="G51" s="181"/>
    </row>
    <row r="52" spans="1:7" ht="17.25" customHeight="1">
      <c r="A52" s="169">
        <v>2010502</v>
      </c>
      <c r="B52" s="180" t="s">
        <v>319</v>
      </c>
      <c r="C52" s="181">
        <v>0</v>
      </c>
      <c r="D52" s="181">
        <f>'[1]表二附表'!D52</f>
        <v>34</v>
      </c>
      <c r="E52" s="181">
        <f>'[1]表二附表'!C52</f>
        <v>0</v>
      </c>
      <c r="F52" s="181"/>
      <c r="G52" s="181"/>
    </row>
    <row r="53" spans="1:7" ht="17.25" customHeight="1">
      <c r="A53" s="169">
        <v>2010503</v>
      </c>
      <c r="B53" s="182" t="s">
        <v>320</v>
      </c>
      <c r="C53" s="181">
        <v>0</v>
      </c>
      <c r="D53" s="181">
        <f>'[1]表二附表'!D53</f>
        <v>0</v>
      </c>
      <c r="E53" s="181">
        <f>'[1]表二附表'!C53</f>
        <v>0</v>
      </c>
      <c r="F53" s="181"/>
      <c r="G53" s="181"/>
    </row>
    <row r="54" spans="1:7" ht="17.25" customHeight="1">
      <c r="A54" s="169">
        <v>2010504</v>
      </c>
      <c r="B54" s="182" t="s">
        <v>348</v>
      </c>
      <c r="C54" s="181">
        <v>15</v>
      </c>
      <c r="D54" s="181">
        <f>'[1]表二附表'!D54</f>
        <v>15</v>
      </c>
      <c r="E54" s="181">
        <f>'[1]表二附表'!C54</f>
        <v>10</v>
      </c>
      <c r="F54" s="181"/>
      <c r="G54" s="181"/>
    </row>
    <row r="55" spans="1:7" ht="17.25" customHeight="1">
      <c r="A55" s="169">
        <v>2010505</v>
      </c>
      <c r="B55" s="182" t="s">
        <v>349</v>
      </c>
      <c r="C55" s="181">
        <v>17</v>
      </c>
      <c r="D55" s="181">
        <f>'[1]表二附表'!D55</f>
        <v>37</v>
      </c>
      <c r="E55" s="181">
        <f>'[1]表二附表'!C55</f>
        <v>22</v>
      </c>
      <c r="F55" s="181"/>
      <c r="G55" s="181"/>
    </row>
    <row r="56" spans="1:7" ht="17.25" customHeight="1">
      <c r="A56" s="169">
        <v>2010506</v>
      </c>
      <c r="B56" s="183" t="s">
        <v>350</v>
      </c>
      <c r="C56" s="181">
        <v>0</v>
      </c>
      <c r="D56" s="181">
        <f>'[1]表二附表'!D56</f>
        <v>50</v>
      </c>
      <c r="E56" s="181">
        <f>'[1]表二附表'!C56</f>
        <v>0</v>
      </c>
      <c r="F56" s="181"/>
      <c r="G56" s="181"/>
    </row>
    <row r="57" spans="1:7" ht="17.25" customHeight="1">
      <c r="A57" s="169">
        <v>2010507</v>
      </c>
      <c r="B57" s="183" t="s">
        <v>351</v>
      </c>
      <c r="C57" s="181">
        <v>0</v>
      </c>
      <c r="D57" s="181">
        <f>'[1]表二附表'!D57</f>
        <v>12</v>
      </c>
      <c r="E57" s="181">
        <f>'[1]表二附表'!C57</f>
        <v>1</v>
      </c>
      <c r="F57" s="181"/>
      <c r="G57" s="181"/>
    </row>
    <row r="58" spans="1:7" ht="17.25" customHeight="1">
      <c r="A58" s="169">
        <v>2010508</v>
      </c>
      <c r="B58" s="183" t="s">
        <v>352</v>
      </c>
      <c r="C58" s="181">
        <v>0</v>
      </c>
      <c r="D58" s="181">
        <f>'[1]表二附表'!D58</f>
        <v>15</v>
      </c>
      <c r="E58" s="181">
        <f>'[1]表二附表'!C58</f>
        <v>0</v>
      </c>
      <c r="F58" s="181"/>
      <c r="G58" s="181"/>
    </row>
    <row r="59" spans="1:7" ht="17.25" customHeight="1">
      <c r="A59" s="169">
        <v>2010550</v>
      </c>
      <c r="B59" s="182" t="s">
        <v>327</v>
      </c>
      <c r="C59" s="181">
        <v>198</v>
      </c>
      <c r="D59" s="181">
        <f>'[1]表二附表'!D59</f>
        <v>219</v>
      </c>
      <c r="E59" s="181">
        <f>'[1]表二附表'!C59</f>
        <v>222</v>
      </c>
      <c r="F59" s="181"/>
      <c r="G59" s="181"/>
    </row>
    <row r="60" spans="1:7" ht="17.25" customHeight="1">
      <c r="A60" s="169">
        <v>2010599</v>
      </c>
      <c r="B60" s="183" t="s">
        <v>353</v>
      </c>
      <c r="C60" s="181">
        <v>10</v>
      </c>
      <c r="D60" s="181">
        <f>'[1]表二附表'!D60</f>
        <v>32</v>
      </c>
      <c r="E60" s="181">
        <f>'[1]表二附表'!C60</f>
        <v>10</v>
      </c>
      <c r="F60" s="181"/>
      <c r="G60" s="181"/>
    </row>
    <row r="61" spans="1:7" ht="17.25" customHeight="1">
      <c r="A61" s="169">
        <v>20106</v>
      </c>
      <c r="B61" s="184" t="s">
        <v>354</v>
      </c>
      <c r="C61" s="181">
        <v>1199</v>
      </c>
      <c r="D61" s="181">
        <f>'[1]表二附表'!D61</f>
        <v>1203</v>
      </c>
      <c r="E61" s="181">
        <f>'[1]表二附表'!C61</f>
        <v>1221</v>
      </c>
      <c r="F61" s="181"/>
      <c r="G61" s="181"/>
    </row>
    <row r="62" spans="1:7" ht="17.25" customHeight="1">
      <c r="A62" s="169">
        <v>2010601</v>
      </c>
      <c r="B62" s="183" t="s">
        <v>318</v>
      </c>
      <c r="C62" s="181">
        <v>237</v>
      </c>
      <c r="D62" s="181">
        <f>'[1]表二附表'!D62</f>
        <v>262</v>
      </c>
      <c r="E62" s="181">
        <f>'[1]表二附表'!C62</f>
        <v>246</v>
      </c>
      <c r="F62" s="181"/>
      <c r="G62" s="181"/>
    </row>
    <row r="63" spans="1:7" ht="17.25" customHeight="1">
      <c r="A63" s="169">
        <v>2010602</v>
      </c>
      <c r="B63" s="180" t="s">
        <v>319</v>
      </c>
      <c r="C63" s="181">
        <v>78</v>
      </c>
      <c r="D63" s="181">
        <f>'[1]表二附表'!D63</f>
        <v>97</v>
      </c>
      <c r="E63" s="181">
        <f>'[1]表二附表'!C63</f>
        <v>132</v>
      </c>
      <c r="F63" s="181"/>
      <c r="G63" s="181"/>
    </row>
    <row r="64" spans="1:7" ht="17.25" customHeight="1">
      <c r="A64" s="169">
        <v>2010603</v>
      </c>
      <c r="B64" s="180" t="s">
        <v>320</v>
      </c>
      <c r="C64" s="181">
        <v>0</v>
      </c>
      <c r="D64" s="181">
        <f>'[1]表二附表'!D64</f>
        <v>0</v>
      </c>
      <c r="E64" s="181">
        <f>'[1]表二附表'!C64</f>
        <v>0</v>
      </c>
      <c r="F64" s="181"/>
      <c r="G64" s="181"/>
    </row>
    <row r="65" spans="1:7" ht="17.25" customHeight="1">
      <c r="A65" s="169">
        <v>2010604</v>
      </c>
      <c r="B65" s="180" t="s">
        <v>355</v>
      </c>
      <c r="C65" s="181">
        <v>15</v>
      </c>
      <c r="D65" s="181">
        <f>'[1]表二附表'!D65</f>
        <v>12</v>
      </c>
      <c r="E65" s="181">
        <f>'[1]表二附表'!C65</f>
        <v>0</v>
      </c>
      <c r="F65" s="181"/>
      <c r="G65" s="181"/>
    </row>
    <row r="66" spans="1:7" ht="17.25" customHeight="1">
      <c r="A66" s="169">
        <v>2010605</v>
      </c>
      <c r="B66" s="180" t="s">
        <v>356</v>
      </c>
      <c r="C66" s="181">
        <v>0</v>
      </c>
      <c r="D66" s="181">
        <f>'[1]表二附表'!D66</f>
        <v>0</v>
      </c>
      <c r="E66" s="181">
        <f>'[1]表二附表'!C66</f>
        <v>0</v>
      </c>
      <c r="F66" s="181"/>
      <c r="G66" s="181"/>
    </row>
    <row r="67" spans="1:7" ht="17.25" customHeight="1">
      <c r="A67" s="169">
        <v>2010606</v>
      </c>
      <c r="B67" s="180" t="s">
        <v>357</v>
      </c>
      <c r="C67" s="181">
        <v>0</v>
      </c>
      <c r="D67" s="181">
        <f>'[1]表二附表'!D67</f>
        <v>0</v>
      </c>
      <c r="E67" s="181">
        <f>'[1]表二附表'!C67</f>
        <v>0</v>
      </c>
      <c r="F67" s="181"/>
      <c r="G67" s="181"/>
    </row>
    <row r="68" spans="1:7" ht="17.25" customHeight="1">
      <c r="A68" s="169">
        <v>2010607</v>
      </c>
      <c r="B68" s="182" t="s">
        <v>358</v>
      </c>
      <c r="C68" s="181">
        <v>182</v>
      </c>
      <c r="D68" s="181">
        <f>'[1]表二附表'!D68</f>
        <v>157</v>
      </c>
      <c r="E68" s="181">
        <f>'[1]表二附表'!C68</f>
        <v>182</v>
      </c>
      <c r="F68" s="181"/>
      <c r="G68" s="181"/>
    </row>
    <row r="69" spans="1:7" ht="17.25" customHeight="1">
      <c r="A69" s="169">
        <v>2010608</v>
      </c>
      <c r="B69" s="183" t="s">
        <v>359</v>
      </c>
      <c r="C69" s="181">
        <v>200</v>
      </c>
      <c r="D69" s="181">
        <f>'[1]表二附表'!D69</f>
        <v>187</v>
      </c>
      <c r="E69" s="181">
        <f>'[1]表二附表'!C69</f>
        <v>200</v>
      </c>
      <c r="F69" s="181"/>
      <c r="G69" s="181"/>
    </row>
    <row r="70" spans="1:7" ht="17.25" customHeight="1">
      <c r="A70" s="169">
        <v>2010650</v>
      </c>
      <c r="B70" s="183" t="s">
        <v>327</v>
      </c>
      <c r="C70" s="181">
        <v>431</v>
      </c>
      <c r="D70" s="181">
        <f>'[1]表二附表'!D70</f>
        <v>458</v>
      </c>
      <c r="E70" s="181">
        <f>'[1]表二附表'!C70</f>
        <v>455</v>
      </c>
      <c r="F70" s="181"/>
      <c r="G70" s="181"/>
    </row>
    <row r="71" spans="1:7" ht="17.25" customHeight="1">
      <c r="A71" s="169">
        <v>2010699</v>
      </c>
      <c r="B71" s="183" t="s">
        <v>360</v>
      </c>
      <c r="C71" s="181">
        <v>56</v>
      </c>
      <c r="D71" s="181">
        <f>'[1]表二附表'!D71</f>
        <v>30</v>
      </c>
      <c r="E71" s="181">
        <f>'[1]表二附表'!C71</f>
        <v>6</v>
      </c>
      <c r="F71" s="181"/>
      <c r="G71" s="181"/>
    </row>
    <row r="72" spans="1:7" ht="17.25" customHeight="1">
      <c r="A72" s="169">
        <v>20107</v>
      </c>
      <c r="B72" s="182" t="s">
        <v>361</v>
      </c>
      <c r="C72" s="181">
        <v>1063</v>
      </c>
      <c r="D72" s="181">
        <f>'[1]表二附表'!D72</f>
        <v>1160</v>
      </c>
      <c r="E72" s="181">
        <f>'[1]表二附表'!C72</f>
        <v>1096</v>
      </c>
      <c r="F72" s="181"/>
      <c r="G72" s="181"/>
    </row>
    <row r="73" spans="1:7" ht="17.25" customHeight="1">
      <c r="A73" s="169">
        <v>2010701</v>
      </c>
      <c r="B73" s="182" t="s">
        <v>318</v>
      </c>
      <c r="C73" s="181">
        <v>0</v>
      </c>
      <c r="D73" s="181">
        <f>'[1]表二附表'!D73</f>
        <v>0</v>
      </c>
      <c r="E73" s="181">
        <f>'[1]表二附表'!C73</f>
        <v>0</v>
      </c>
      <c r="F73" s="181"/>
      <c r="G73" s="181"/>
    </row>
    <row r="74" spans="1:7" ht="17.25" customHeight="1">
      <c r="A74" s="169">
        <v>2010702</v>
      </c>
      <c r="B74" s="182" t="s">
        <v>319</v>
      </c>
      <c r="C74" s="181">
        <v>0</v>
      </c>
      <c r="D74" s="181">
        <f>'[1]表二附表'!D74</f>
        <v>0</v>
      </c>
      <c r="E74" s="181">
        <f>'[1]表二附表'!C74</f>
        <v>0</v>
      </c>
      <c r="F74" s="181"/>
      <c r="G74" s="181"/>
    </row>
    <row r="75" spans="1:7" ht="17.25" customHeight="1">
      <c r="A75" s="169">
        <v>2010703</v>
      </c>
      <c r="B75" s="183" t="s">
        <v>320</v>
      </c>
      <c r="C75" s="181">
        <v>0</v>
      </c>
      <c r="D75" s="181">
        <f>'[1]表二附表'!D75</f>
        <v>0</v>
      </c>
      <c r="E75" s="181">
        <f>'[1]表二附表'!C75</f>
        <v>0</v>
      </c>
      <c r="F75" s="181"/>
      <c r="G75" s="181"/>
    </row>
    <row r="76" spans="1:7" ht="17.25" customHeight="1">
      <c r="A76" s="169">
        <v>2010709</v>
      </c>
      <c r="B76" s="182" t="s">
        <v>358</v>
      </c>
      <c r="C76" s="181">
        <v>0</v>
      </c>
      <c r="D76" s="181">
        <f>'[1]表二附表'!D76</f>
        <v>0</v>
      </c>
      <c r="E76" s="181">
        <f>'[1]表二附表'!C76</f>
        <v>80</v>
      </c>
      <c r="F76" s="181"/>
      <c r="G76" s="181"/>
    </row>
    <row r="77" spans="1:7" ht="17.25" customHeight="1">
      <c r="A77" s="169">
        <v>2010710</v>
      </c>
      <c r="B77" s="183" t="s">
        <v>1404</v>
      </c>
      <c r="C77" s="181">
        <v>0</v>
      </c>
      <c r="D77" s="181">
        <f>'[1]表二附表'!D77</f>
        <v>200</v>
      </c>
      <c r="E77" s="181">
        <f>'[1]表二附表'!C77</f>
        <v>120</v>
      </c>
      <c r="F77" s="181"/>
      <c r="G77" s="181"/>
    </row>
    <row r="78" spans="1:7" ht="17.25" customHeight="1">
      <c r="A78" s="169">
        <v>2010750</v>
      </c>
      <c r="B78" s="183" t="s">
        <v>327</v>
      </c>
      <c r="C78" s="181">
        <v>0</v>
      </c>
      <c r="D78" s="181">
        <f>'[1]表二附表'!D78</f>
        <v>0</v>
      </c>
      <c r="E78" s="181">
        <f>'[1]表二附表'!C78</f>
        <v>0</v>
      </c>
      <c r="F78" s="181"/>
      <c r="G78" s="181"/>
    </row>
    <row r="79" spans="1:7" ht="17.25" customHeight="1">
      <c r="A79" s="169">
        <v>2010799</v>
      </c>
      <c r="B79" s="183" t="s">
        <v>362</v>
      </c>
      <c r="C79" s="181">
        <v>1063</v>
      </c>
      <c r="D79" s="181">
        <f>'[1]表二附表'!D79</f>
        <v>960</v>
      </c>
      <c r="E79" s="181">
        <f>'[1]表二附表'!C79</f>
        <v>896</v>
      </c>
      <c r="F79" s="181"/>
      <c r="G79" s="181"/>
    </row>
    <row r="80" spans="1:7" ht="17.25" customHeight="1">
      <c r="A80" s="169">
        <v>20108</v>
      </c>
      <c r="B80" s="183" t="s">
        <v>363</v>
      </c>
      <c r="C80" s="181">
        <v>309</v>
      </c>
      <c r="D80" s="181">
        <f>'[1]表二附表'!D80</f>
        <v>364</v>
      </c>
      <c r="E80" s="181">
        <f>'[1]表二附表'!C80</f>
        <v>441</v>
      </c>
      <c r="F80" s="181"/>
      <c r="G80" s="181"/>
    </row>
    <row r="81" spans="1:7" ht="17.25" customHeight="1">
      <c r="A81" s="169">
        <v>2010801</v>
      </c>
      <c r="B81" s="182" t="s">
        <v>318</v>
      </c>
      <c r="C81" s="181">
        <v>204</v>
      </c>
      <c r="D81" s="181">
        <f>'[1]表二附表'!D81</f>
        <v>208</v>
      </c>
      <c r="E81" s="181">
        <f>'[1]表二附表'!C81</f>
        <v>206</v>
      </c>
      <c r="F81" s="181"/>
      <c r="G81" s="181"/>
    </row>
    <row r="82" spans="1:7" ht="17.25" customHeight="1">
      <c r="A82" s="169">
        <v>2010802</v>
      </c>
      <c r="B82" s="182" t="s">
        <v>319</v>
      </c>
      <c r="C82" s="181">
        <v>0</v>
      </c>
      <c r="D82" s="181">
        <f>'[1]表二附表'!D82</f>
        <v>99</v>
      </c>
      <c r="E82" s="181">
        <f>'[1]表二附表'!C82</f>
        <v>59</v>
      </c>
      <c r="F82" s="181"/>
      <c r="G82" s="181"/>
    </row>
    <row r="83" spans="1:7" ht="17.25" customHeight="1">
      <c r="A83" s="169">
        <v>2010803</v>
      </c>
      <c r="B83" s="182" t="s">
        <v>320</v>
      </c>
      <c r="C83" s="181">
        <v>0</v>
      </c>
      <c r="D83" s="181">
        <f>'[1]表二附表'!D83</f>
        <v>0</v>
      </c>
      <c r="E83" s="181">
        <f>'[1]表二附表'!C83</f>
        <v>0</v>
      </c>
      <c r="F83" s="181"/>
      <c r="G83" s="181"/>
    </row>
    <row r="84" spans="1:7" ht="17.25" customHeight="1">
      <c r="A84" s="169">
        <v>2010804</v>
      </c>
      <c r="B84" s="185" t="s">
        <v>364</v>
      </c>
      <c r="C84" s="181">
        <v>48</v>
      </c>
      <c r="D84" s="181">
        <f>'[1]表二附表'!D84</f>
        <v>0</v>
      </c>
      <c r="E84" s="181">
        <f>'[1]表二附表'!C84</f>
        <v>5</v>
      </c>
      <c r="F84" s="181"/>
      <c r="G84" s="181"/>
    </row>
    <row r="85" spans="1:7" ht="17.25" customHeight="1">
      <c r="A85" s="169">
        <v>2010805</v>
      </c>
      <c r="B85" s="183" t="s">
        <v>365</v>
      </c>
      <c r="C85" s="181">
        <v>0</v>
      </c>
      <c r="D85" s="181">
        <f>'[1]表二附表'!D85</f>
        <v>57</v>
      </c>
      <c r="E85" s="181">
        <f>'[1]表二附表'!C85</f>
        <v>0</v>
      </c>
      <c r="F85" s="181"/>
      <c r="G85" s="181"/>
    </row>
    <row r="86" spans="1:7" ht="17.25" customHeight="1">
      <c r="A86" s="169">
        <v>2010806</v>
      </c>
      <c r="B86" s="183" t="s">
        <v>358</v>
      </c>
      <c r="C86" s="181">
        <v>0</v>
      </c>
      <c r="D86" s="181">
        <f>'[1]表二附表'!D86</f>
        <v>0</v>
      </c>
      <c r="E86" s="181">
        <f>'[1]表二附表'!C86</f>
        <v>110</v>
      </c>
      <c r="F86" s="181"/>
      <c r="G86" s="181"/>
    </row>
    <row r="87" spans="1:7" ht="17.25" customHeight="1">
      <c r="A87" s="169">
        <v>2010850</v>
      </c>
      <c r="B87" s="183" t="s">
        <v>327</v>
      </c>
      <c r="C87" s="181">
        <v>57</v>
      </c>
      <c r="D87" s="181">
        <f>'[1]表二附表'!D87</f>
        <v>0</v>
      </c>
      <c r="E87" s="181">
        <f>'[1]表二附表'!C87</f>
        <v>61</v>
      </c>
      <c r="F87" s="181"/>
      <c r="G87" s="181"/>
    </row>
    <row r="88" spans="1:7" ht="17.25" customHeight="1">
      <c r="A88" s="169">
        <v>2010899</v>
      </c>
      <c r="B88" s="180" t="s">
        <v>366</v>
      </c>
      <c r="C88" s="181">
        <v>0</v>
      </c>
      <c r="D88" s="181">
        <f>'[1]表二附表'!D88</f>
        <v>0</v>
      </c>
      <c r="E88" s="181">
        <f>'[1]表二附表'!C88</f>
        <v>0</v>
      </c>
      <c r="F88" s="181"/>
      <c r="G88" s="181"/>
    </row>
    <row r="89" spans="1:7" ht="17.25" customHeight="1">
      <c r="A89" s="169">
        <v>20109</v>
      </c>
      <c r="B89" s="182" t="s">
        <v>367</v>
      </c>
      <c r="C89" s="181">
        <v>0</v>
      </c>
      <c r="D89" s="181">
        <f>'[1]表二附表'!D89</f>
        <v>0</v>
      </c>
      <c r="E89" s="181">
        <f>'[1]表二附表'!C89</f>
        <v>0</v>
      </c>
      <c r="F89" s="181"/>
      <c r="G89" s="181"/>
    </row>
    <row r="90" spans="1:7" ht="17.25" customHeight="1">
      <c r="A90" s="169">
        <v>2010901</v>
      </c>
      <c r="B90" s="182" t="s">
        <v>318</v>
      </c>
      <c r="C90" s="181">
        <v>0</v>
      </c>
      <c r="D90" s="181">
        <f>'[1]表二附表'!D90</f>
        <v>0</v>
      </c>
      <c r="E90" s="181">
        <f>'[1]表二附表'!C90</f>
        <v>0</v>
      </c>
      <c r="F90" s="181"/>
      <c r="G90" s="181"/>
    </row>
    <row r="91" spans="1:7" ht="17.25" customHeight="1">
      <c r="A91" s="169">
        <v>2010902</v>
      </c>
      <c r="B91" s="183" t="s">
        <v>319</v>
      </c>
      <c r="C91" s="181">
        <v>0</v>
      </c>
      <c r="D91" s="181">
        <f>'[1]表二附表'!D91</f>
        <v>0</v>
      </c>
      <c r="E91" s="181">
        <f>'[1]表二附表'!C91</f>
        <v>0</v>
      </c>
      <c r="F91" s="181"/>
      <c r="G91" s="181"/>
    </row>
    <row r="92" spans="1:7" ht="17.25" customHeight="1">
      <c r="A92" s="169">
        <v>2010903</v>
      </c>
      <c r="B92" s="183" t="s">
        <v>320</v>
      </c>
      <c r="C92" s="181">
        <v>0</v>
      </c>
      <c r="D92" s="181">
        <f>'[1]表二附表'!D92</f>
        <v>0</v>
      </c>
      <c r="E92" s="181">
        <f>'[1]表二附表'!C92</f>
        <v>0</v>
      </c>
      <c r="F92" s="181"/>
      <c r="G92" s="181"/>
    </row>
    <row r="93" spans="1:7" ht="17.25" customHeight="1">
      <c r="A93" s="169">
        <v>2010905</v>
      </c>
      <c r="B93" s="182" t="s">
        <v>368</v>
      </c>
      <c r="C93" s="181">
        <v>0</v>
      </c>
      <c r="D93" s="181">
        <f>'[1]表二附表'!D93</f>
        <v>0</v>
      </c>
      <c r="E93" s="181">
        <f>'[1]表二附表'!C93</f>
        <v>0</v>
      </c>
      <c r="F93" s="181"/>
      <c r="G93" s="181"/>
    </row>
    <row r="94" spans="1:7" ht="17.25" customHeight="1">
      <c r="A94" s="169">
        <v>2010907</v>
      </c>
      <c r="B94" s="182" t="s">
        <v>369</v>
      </c>
      <c r="C94" s="181">
        <v>0</v>
      </c>
      <c r="D94" s="181">
        <f>'[1]表二附表'!D94</f>
        <v>0</v>
      </c>
      <c r="E94" s="181">
        <f>'[1]表二附表'!C94</f>
        <v>0</v>
      </c>
      <c r="F94" s="181"/>
      <c r="G94" s="181"/>
    </row>
    <row r="95" spans="1:7" ht="17.25" customHeight="1">
      <c r="A95" s="169">
        <v>2010908</v>
      </c>
      <c r="B95" s="182" t="s">
        <v>358</v>
      </c>
      <c r="C95" s="181">
        <v>0</v>
      </c>
      <c r="D95" s="181">
        <f>'[1]表二附表'!D95</f>
        <v>0</v>
      </c>
      <c r="E95" s="181">
        <f>'[1]表二附表'!C95</f>
        <v>0</v>
      </c>
      <c r="F95" s="181"/>
      <c r="G95" s="181"/>
    </row>
    <row r="96" spans="1:7" ht="17.25" customHeight="1">
      <c r="A96" s="169">
        <v>2010909</v>
      </c>
      <c r="B96" s="182" t="s">
        <v>370</v>
      </c>
      <c r="C96" s="181">
        <v>0</v>
      </c>
      <c r="D96" s="181">
        <f>'[1]表二附表'!D96</f>
        <v>0</v>
      </c>
      <c r="E96" s="181">
        <f>'[1]表二附表'!C96</f>
        <v>0</v>
      </c>
      <c r="F96" s="181"/>
      <c r="G96" s="181"/>
    </row>
    <row r="97" spans="1:7" ht="17.25" customHeight="1">
      <c r="A97" s="169">
        <v>2010910</v>
      </c>
      <c r="B97" s="182" t="s">
        <v>371</v>
      </c>
      <c r="C97" s="181">
        <v>0</v>
      </c>
      <c r="D97" s="181">
        <f>'[1]表二附表'!D97</f>
        <v>0</v>
      </c>
      <c r="E97" s="181">
        <f>'[1]表二附表'!C97</f>
        <v>0</v>
      </c>
      <c r="F97" s="181"/>
      <c r="G97" s="181"/>
    </row>
    <row r="98" spans="1:7" ht="17.25" customHeight="1">
      <c r="A98" s="169">
        <v>2010911</v>
      </c>
      <c r="B98" s="182" t="s">
        <v>372</v>
      </c>
      <c r="C98" s="181">
        <v>0</v>
      </c>
      <c r="D98" s="181">
        <f>'[1]表二附表'!D98</f>
        <v>0</v>
      </c>
      <c r="E98" s="181">
        <f>'[1]表二附表'!C98</f>
        <v>0</v>
      </c>
      <c r="F98" s="181"/>
      <c r="G98" s="181"/>
    </row>
    <row r="99" spans="1:7" ht="17.25" customHeight="1">
      <c r="A99" s="169">
        <v>2010912</v>
      </c>
      <c r="B99" s="182" t="s">
        <v>373</v>
      </c>
      <c r="C99" s="181">
        <v>0</v>
      </c>
      <c r="D99" s="181">
        <f>'[1]表二附表'!D99</f>
        <v>0</v>
      </c>
      <c r="E99" s="181">
        <f>'[1]表二附表'!C99</f>
        <v>0</v>
      </c>
      <c r="F99" s="181"/>
      <c r="G99" s="181"/>
    </row>
    <row r="100" spans="1:7" ht="17.25" customHeight="1">
      <c r="A100" s="169">
        <v>2010950</v>
      </c>
      <c r="B100" s="183" t="s">
        <v>327</v>
      </c>
      <c r="C100" s="181">
        <v>0</v>
      </c>
      <c r="D100" s="181">
        <f>'[1]表二附表'!D100</f>
        <v>0</v>
      </c>
      <c r="E100" s="181">
        <f>'[1]表二附表'!C100</f>
        <v>0</v>
      </c>
      <c r="F100" s="181"/>
      <c r="G100" s="181"/>
    </row>
    <row r="101" spans="1:7" ht="17.25" customHeight="1">
      <c r="A101" s="169">
        <v>2010999</v>
      </c>
      <c r="B101" s="183" t="s">
        <v>374</v>
      </c>
      <c r="C101" s="181">
        <v>0</v>
      </c>
      <c r="D101" s="181">
        <f>'[1]表二附表'!D101</f>
        <v>0</v>
      </c>
      <c r="E101" s="181">
        <f>'[1]表二附表'!C101</f>
        <v>0</v>
      </c>
      <c r="F101" s="181"/>
      <c r="G101" s="181"/>
    </row>
    <row r="102" spans="1:7" ht="17.25" customHeight="1">
      <c r="A102" s="169">
        <v>20111</v>
      </c>
      <c r="B102" s="186" t="s">
        <v>379</v>
      </c>
      <c r="C102" s="181">
        <v>1436</v>
      </c>
      <c r="D102" s="181">
        <f>'[1]表二附表'!D102</f>
        <v>2729</v>
      </c>
      <c r="E102" s="181">
        <f>'[1]表二附表'!C102</f>
        <v>1651</v>
      </c>
      <c r="F102" s="181"/>
      <c r="G102" s="181"/>
    </row>
    <row r="103" spans="1:7" ht="17.25" customHeight="1">
      <c r="A103" s="169">
        <v>2011101</v>
      </c>
      <c r="B103" s="182" t="s">
        <v>318</v>
      </c>
      <c r="C103" s="181">
        <v>1436</v>
      </c>
      <c r="D103" s="181">
        <f>'[1]表二附表'!D103</f>
        <v>1637</v>
      </c>
      <c r="E103" s="181">
        <f>'[1]表二附表'!C103</f>
        <v>1382</v>
      </c>
      <c r="F103" s="181"/>
      <c r="G103" s="181"/>
    </row>
    <row r="104" spans="1:7" ht="17.25" customHeight="1">
      <c r="A104" s="169">
        <v>2011102</v>
      </c>
      <c r="B104" s="182" t="s">
        <v>319</v>
      </c>
      <c r="C104" s="181">
        <v>0</v>
      </c>
      <c r="D104" s="181">
        <f>'[1]表二附表'!D104</f>
        <v>247</v>
      </c>
      <c r="E104" s="181">
        <f>'[1]表二附表'!C104</f>
        <v>269</v>
      </c>
      <c r="F104" s="181"/>
      <c r="G104" s="181"/>
    </row>
    <row r="105" spans="1:7" ht="17.25" customHeight="1">
      <c r="A105" s="169">
        <v>2011103</v>
      </c>
      <c r="B105" s="182" t="s">
        <v>320</v>
      </c>
      <c r="C105" s="181">
        <v>0</v>
      </c>
      <c r="D105" s="181">
        <f>'[1]表二附表'!D105</f>
        <v>0</v>
      </c>
      <c r="E105" s="181">
        <f>'[1]表二附表'!C105</f>
        <v>0</v>
      </c>
      <c r="F105" s="181"/>
      <c r="G105" s="181"/>
    </row>
    <row r="106" spans="1:7" ht="17.25" customHeight="1">
      <c r="A106" s="169">
        <v>2011104</v>
      </c>
      <c r="B106" s="183" t="s">
        <v>380</v>
      </c>
      <c r="C106" s="181">
        <v>0</v>
      </c>
      <c r="D106" s="181">
        <f>'[1]表二附表'!D106</f>
        <v>0</v>
      </c>
      <c r="E106" s="181">
        <f>'[1]表二附表'!C106</f>
        <v>0</v>
      </c>
      <c r="F106" s="181"/>
      <c r="G106" s="181"/>
    </row>
    <row r="107" spans="1:7" ht="17.25" customHeight="1">
      <c r="A107" s="169">
        <v>2011105</v>
      </c>
      <c r="B107" s="183" t="s">
        <v>381</v>
      </c>
      <c r="C107" s="181">
        <v>0</v>
      </c>
      <c r="D107" s="181">
        <f>'[1]表二附表'!D107</f>
        <v>0</v>
      </c>
      <c r="E107" s="181">
        <f>'[1]表二附表'!C107</f>
        <v>0</v>
      </c>
      <c r="F107" s="181"/>
      <c r="G107" s="181"/>
    </row>
    <row r="108" spans="1:7" ht="17.25" customHeight="1">
      <c r="A108" s="169">
        <v>2011106</v>
      </c>
      <c r="B108" s="183" t="s">
        <v>382</v>
      </c>
      <c r="C108" s="181">
        <v>0</v>
      </c>
      <c r="D108" s="181">
        <f>'[1]表二附表'!D108</f>
        <v>0</v>
      </c>
      <c r="E108" s="181">
        <f>'[1]表二附表'!C108</f>
        <v>0</v>
      </c>
      <c r="F108" s="181"/>
      <c r="G108" s="181"/>
    </row>
    <row r="109" spans="1:7" ht="17.25" customHeight="1">
      <c r="A109" s="169">
        <v>2011150</v>
      </c>
      <c r="B109" s="182" t="s">
        <v>327</v>
      </c>
      <c r="C109" s="181">
        <v>0</v>
      </c>
      <c r="D109" s="181">
        <f>'[1]表二附表'!D109</f>
        <v>0</v>
      </c>
      <c r="E109" s="181">
        <f>'[1]表二附表'!C109</f>
        <v>0</v>
      </c>
      <c r="F109" s="181"/>
      <c r="G109" s="181"/>
    </row>
    <row r="110" spans="1:7" ht="17.25" customHeight="1">
      <c r="A110" s="169">
        <v>2011199</v>
      </c>
      <c r="B110" s="182" t="s">
        <v>383</v>
      </c>
      <c r="C110" s="181">
        <v>0</v>
      </c>
      <c r="D110" s="181">
        <f>'[1]表二附表'!D110</f>
        <v>845</v>
      </c>
      <c r="E110" s="181">
        <f>'[1]表二附表'!C110</f>
        <v>0</v>
      </c>
      <c r="F110" s="181"/>
      <c r="G110" s="181"/>
    </row>
    <row r="111" spans="1:7" ht="17.25" customHeight="1">
      <c r="A111" s="169">
        <v>20113</v>
      </c>
      <c r="B111" s="180" t="s">
        <v>384</v>
      </c>
      <c r="C111" s="181">
        <v>959</v>
      </c>
      <c r="D111" s="181">
        <f>'[1]表二附表'!D111</f>
        <v>741</v>
      </c>
      <c r="E111" s="181">
        <f>'[1]表二附表'!C111</f>
        <v>1111</v>
      </c>
      <c r="F111" s="181"/>
      <c r="G111" s="181"/>
    </row>
    <row r="112" spans="1:7" ht="17.25" customHeight="1">
      <c r="A112" s="169">
        <v>2011301</v>
      </c>
      <c r="B112" s="182" t="s">
        <v>318</v>
      </c>
      <c r="C112" s="181">
        <v>193</v>
      </c>
      <c r="D112" s="181">
        <f>'[1]表二附表'!D112</f>
        <v>186</v>
      </c>
      <c r="E112" s="181">
        <f>'[1]表二附表'!C112</f>
        <v>211</v>
      </c>
      <c r="F112" s="181"/>
      <c r="G112" s="181"/>
    </row>
    <row r="113" spans="1:7" ht="17.25" customHeight="1">
      <c r="A113" s="169">
        <v>2011302</v>
      </c>
      <c r="B113" s="182" t="s">
        <v>319</v>
      </c>
      <c r="C113" s="181">
        <v>0</v>
      </c>
      <c r="D113" s="181">
        <f>'[1]表二附表'!D113</f>
        <v>21</v>
      </c>
      <c r="E113" s="181">
        <f>'[1]表二附表'!C113</f>
        <v>0</v>
      </c>
      <c r="F113" s="181"/>
      <c r="G113" s="181"/>
    </row>
    <row r="114" spans="1:7" ht="17.25" customHeight="1">
      <c r="A114" s="169">
        <v>2011303</v>
      </c>
      <c r="B114" s="182" t="s">
        <v>320</v>
      </c>
      <c r="C114" s="181">
        <v>0</v>
      </c>
      <c r="D114" s="181">
        <f>'[1]表二附表'!D114</f>
        <v>0</v>
      </c>
      <c r="E114" s="181">
        <f>'[1]表二附表'!C114</f>
        <v>0</v>
      </c>
      <c r="F114" s="181"/>
      <c r="G114" s="181"/>
    </row>
    <row r="115" spans="1:7" ht="17.25" customHeight="1">
      <c r="A115" s="169">
        <v>2011304</v>
      </c>
      <c r="B115" s="183" t="s">
        <v>385</v>
      </c>
      <c r="C115" s="181">
        <v>30</v>
      </c>
      <c r="D115" s="181">
        <f>'[1]表二附表'!D115</f>
        <v>30</v>
      </c>
      <c r="E115" s="181">
        <f>'[1]表二附表'!C115</f>
        <v>0</v>
      </c>
      <c r="F115" s="181"/>
      <c r="G115" s="181"/>
    </row>
    <row r="116" spans="1:7" ht="17.25" customHeight="1">
      <c r="A116" s="169">
        <v>2011305</v>
      </c>
      <c r="B116" s="183" t="s">
        <v>386</v>
      </c>
      <c r="C116" s="181">
        <v>0</v>
      </c>
      <c r="D116" s="181">
        <f>'[1]表二附表'!D116</f>
        <v>0</v>
      </c>
      <c r="E116" s="181">
        <f>'[1]表二附表'!C116</f>
        <v>0</v>
      </c>
      <c r="F116" s="181"/>
      <c r="G116" s="181"/>
    </row>
    <row r="117" spans="1:7" ht="17.25" customHeight="1">
      <c r="A117" s="169">
        <v>2011306</v>
      </c>
      <c r="B117" s="183" t="s">
        <v>387</v>
      </c>
      <c r="C117" s="181">
        <v>0</v>
      </c>
      <c r="D117" s="181">
        <f>'[1]表二附表'!D117</f>
        <v>0</v>
      </c>
      <c r="E117" s="181">
        <f>'[1]表二附表'!C117</f>
        <v>0</v>
      </c>
      <c r="F117" s="181"/>
      <c r="G117" s="181"/>
    </row>
    <row r="118" spans="1:7" ht="17.25" customHeight="1">
      <c r="A118" s="169">
        <v>2011307</v>
      </c>
      <c r="B118" s="182" t="s">
        <v>388</v>
      </c>
      <c r="C118" s="181">
        <v>0</v>
      </c>
      <c r="D118" s="181">
        <f>'[1]表二附表'!D118</f>
        <v>0</v>
      </c>
      <c r="E118" s="181">
        <f>'[1]表二附表'!C118</f>
        <v>0</v>
      </c>
      <c r="F118" s="181"/>
      <c r="G118" s="181"/>
    </row>
    <row r="119" spans="1:7" ht="17.25" customHeight="1">
      <c r="A119" s="169">
        <v>2011308</v>
      </c>
      <c r="B119" s="182" t="s">
        <v>389</v>
      </c>
      <c r="C119" s="181">
        <v>574</v>
      </c>
      <c r="D119" s="181">
        <f>'[1]表二附表'!D119</f>
        <v>298</v>
      </c>
      <c r="E119" s="181">
        <f>'[1]表二附表'!C119</f>
        <v>758</v>
      </c>
      <c r="F119" s="181"/>
      <c r="G119" s="181"/>
    </row>
    <row r="120" spans="1:7" ht="17.25" customHeight="1">
      <c r="A120" s="169">
        <v>2011350</v>
      </c>
      <c r="B120" s="182" t="s">
        <v>327</v>
      </c>
      <c r="C120" s="181">
        <v>162</v>
      </c>
      <c r="D120" s="181">
        <f>'[1]表二附表'!D120</f>
        <v>162</v>
      </c>
      <c r="E120" s="181">
        <f>'[1]表二附表'!C120</f>
        <v>142</v>
      </c>
      <c r="F120" s="181"/>
      <c r="G120" s="181"/>
    </row>
    <row r="121" spans="1:7" ht="17.25" customHeight="1">
      <c r="A121" s="169">
        <v>2011399</v>
      </c>
      <c r="B121" s="183" t="s">
        <v>390</v>
      </c>
      <c r="C121" s="181">
        <v>0</v>
      </c>
      <c r="D121" s="181">
        <f>'[1]表二附表'!D121</f>
        <v>44</v>
      </c>
      <c r="E121" s="181">
        <f>'[1]表二附表'!C121</f>
        <v>0</v>
      </c>
      <c r="F121" s="181"/>
      <c r="G121" s="181"/>
    </row>
    <row r="122" spans="1:7" ht="17.25" customHeight="1">
      <c r="A122" s="169">
        <v>20114</v>
      </c>
      <c r="B122" s="183" t="s">
        <v>391</v>
      </c>
      <c r="C122" s="181">
        <v>0</v>
      </c>
      <c r="D122" s="181">
        <f>'[1]表二附表'!D122</f>
        <v>0</v>
      </c>
      <c r="E122" s="181">
        <f>'[1]表二附表'!C122</f>
        <v>0</v>
      </c>
      <c r="F122" s="181"/>
      <c r="G122" s="181"/>
    </row>
    <row r="123" spans="1:7" ht="17.25" customHeight="1">
      <c r="A123" s="169">
        <v>2011401</v>
      </c>
      <c r="B123" s="183" t="s">
        <v>318</v>
      </c>
      <c r="C123" s="181">
        <v>0</v>
      </c>
      <c r="D123" s="181">
        <f>'[1]表二附表'!D123</f>
        <v>0</v>
      </c>
      <c r="E123" s="181">
        <f>'[1]表二附表'!C123</f>
        <v>0</v>
      </c>
      <c r="F123" s="181"/>
      <c r="G123" s="181"/>
    </row>
    <row r="124" spans="1:7" ht="17.25" customHeight="1">
      <c r="A124" s="169">
        <v>2011402</v>
      </c>
      <c r="B124" s="180" t="s">
        <v>319</v>
      </c>
      <c r="C124" s="181">
        <v>0</v>
      </c>
      <c r="D124" s="181">
        <f>'[1]表二附表'!D124</f>
        <v>0</v>
      </c>
      <c r="E124" s="181">
        <f>'[1]表二附表'!C124</f>
        <v>0</v>
      </c>
      <c r="F124" s="181"/>
      <c r="G124" s="181"/>
    </row>
    <row r="125" spans="1:7" ht="17.25" customHeight="1">
      <c r="A125" s="169">
        <v>2011403</v>
      </c>
      <c r="B125" s="182" t="s">
        <v>320</v>
      </c>
      <c r="C125" s="181">
        <v>0</v>
      </c>
      <c r="D125" s="181">
        <f>'[1]表二附表'!D125</f>
        <v>0</v>
      </c>
      <c r="E125" s="181">
        <f>'[1]表二附表'!C125</f>
        <v>0</v>
      </c>
      <c r="F125" s="181"/>
      <c r="G125" s="181"/>
    </row>
    <row r="126" spans="1:7" ht="17.25" customHeight="1">
      <c r="A126" s="169">
        <v>2011404</v>
      </c>
      <c r="B126" s="182" t="s">
        <v>392</v>
      </c>
      <c r="C126" s="181">
        <v>0</v>
      </c>
      <c r="D126" s="181">
        <f>'[1]表二附表'!D126</f>
        <v>0</v>
      </c>
      <c r="E126" s="181">
        <f>'[1]表二附表'!C126</f>
        <v>0</v>
      </c>
      <c r="F126" s="181"/>
      <c r="G126" s="181"/>
    </row>
    <row r="127" spans="1:7" ht="17.25" customHeight="1">
      <c r="A127" s="169">
        <v>2011405</v>
      </c>
      <c r="B127" s="182" t="s">
        <v>1405</v>
      </c>
      <c r="C127" s="181">
        <v>0</v>
      </c>
      <c r="D127" s="181">
        <f>'[1]表二附表'!D127</f>
        <v>0</v>
      </c>
      <c r="E127" s="181">
        <f>'[1]表二附表'!C127</f>
        <v>0</v>
      </c>
      <c r="F127" s="181"/>
      <c r="G127" s="181"/>
    </row>
    <row r="128" spans="1:7" ht="17.25" customHeight="1">
      <c r="A128" s="169">
        <v>2011408</v>
      </c>
      <c r="B128" s="183" t="s">
        <v>1406</v>
      </c>
      <c r="C128" s="181">
        <v>0</v>
      </c>
      <c r="D128" s="181">
        <f>'[1]表二附表'!D128</f>
        <v>0</v>
      </c>
      <c r="E128" s="181">
        <f>'[1]表二附表'!C128</f>
        <v>0</v>
      </c>
      <c r="F128" s="181"/>
      <c r="G128" s="181"/>
    </row>
    <row r="129" spans="1:7" ht="17.25" customHeight="1">
      <c r="A129" s="169">
        <v>2011409</v>
      </c>
      <c r="B129" s="182" t="s">
        <v>393</v>
      </c>
      <c r="C129" s="181">
        <v>0</v>
      </c>
      <c r="D129" s="181">
        <f>'[1]表二附表'!D129</f>
        <v>0</v>
      </c>
      <c r="E129" s="181">
        <f>'[1]表二附表'!C129</f>
        <v>0</v>
      </c>
      <c r="F129" s="181"/>
      <c r="G129" s="181"/>
    </row>
    <row r="130" spans="1:7" ht="17.25" customHeight="1">
      <c r="A130" s="169">
        <v>2011410</v>
      </c>
      <c r="B130" s="182" t="s">
        <v>394</v>
      </c>
      <c r="C130" s="181">
        <v>0</v>
      </c>
      <c r="D130" s="181">
        <f>'[1]表二附表'!D130</f>
        <v>0</v>
      </c>
      <c r="E130" s="181">
        <f>'[1]表二附表'!C130</f>
        <v>0</v>
      </c>
      <c r="F130" s="181"/>
      <c r="G130" s="181"/>
    </row>
    <row r="131" spans="1:7" ht="17.25" customHeight="1">
      <c r="A131" s="169">
        <v>2011411</v>
      </c>
      <c r="B131" s="182" t="s">
        <v>395</v>
      </c>
      <c r="C131" s="181">
        <v>0</v>
      </c>
      <c r="D131" s="181">
        <f>'[1]表二附表'!D131</f>
        <v>0</v>
      </c>
      <c r="E131" s="181">
        <f>'[1]表二附表'!C131</f>
        <v>0</v>
      </c>
      <c r="F131" s="181"/>
      <c r="G131" s="181"/>
    </row>
    <row r="132" spans="1:7" ht="17.25" customHeight="1">
      <c r="A132" s="169">
        <v>2011450</v>
      </c>
      <c r="B132" s="182" t="s">
        <v>327</v>
      </c>
      <c r="C132" s="181">
        <v>0</v>
      </c>
      <c r="D132" s="181">
        <f>'[1]表二附表'!D132</f>
        <v>0</v>
      </c>
      <c r="E132" s="181">
        <f>'[1]表二附表'!C132</f>
        <v>0</v>
      </c>
      <c r="F132" s="181"/>
      <c r="G132" s="181"/>
    </row>
    <row r="133" spans="1:7" ht="17.25" customHeight="1">
      <c r="A133" s="169">
        <v>2011499</v>
      </c>
      <c r="B133" s="182" t="s">
        <v>396</v>
      </c>
      <c r="C133" s="181">
        <v>0</v>
      </c>
      <c r="D133" s="181">
        <f>'[1]表二附表'!D133</f>
        <v>0</v>
      </c>
      <c r="E133" s="181">
        <f>'[1]表二附表'!C133</f>
        <v>0</v>
      </c>
      <c r="F133" s="181"/>
      <c r="G133" s="181"/>
    </row>
    <row r="134" spans="1:7" ht="17.25" customHeight="1">
      <c r="A134" s="169">
        <v>20123</v>
      </c>
      <c r="B134" s="182" t="s">
        <v>397</v>
      </c>
      <c r="C134" s="181">
        <v>0</v>
      </c>
      <c r="D134" s="181">
        <f>'[1]表二附表'!D134</f>
        <v>0</v>
      </c>
      <c r="E134" s="181">
        <f>'[1]表二附表'!C134</f>
        <v>0</v>
      </c>
      <c r="F134" s="181"/>
      <c r="G134" s="181"/>
    </row>
    <row r="135" spans="1:7" ht="17.25" customHeight="1">
      <c r="A135" s="169">
        <v>2012301</v>
      </c>
      <c r="B135" s="182" t="s">
        <v>318</v>
      </c>
      <c r="C135" s="181">
        <v>0</v>
      </c>
      <c r="D135" s="181">
        <f>'[1]表二附表'!D135</f>
        <v>0</v>
      </c>
      <c r="E135" s="181">
        <f>'[1]表二附表'!C135</f>
        <v>0</v>
      </c>
      <c r="F135" s="181"/>
      <c r="G135" s="181"/>
    </row>
    <row r="136" spans="1:7" ht="17.25" customHeight="1">
      <c r="A136" s="169">
        <v>2012302</v>
      </c>
      <c r="B136" s="182" t="s">
        <v>319</v>
      </c>
      <c r="C136" s="181">
        <v>0</v>
      </c>
      <c r="D136" s="181">
        <f>'[1]表二附表'!D136</f>
        <v>0</v>
      </c>
      <c r="E136" s="181">
        <f>'[1]表二附表'!C136</f>
        <v>0</v>
      </c>
      <c r="F136" s="181"/>
      <c r="G136" s="181"/>
    </row>
    <row r="137" spans="1:7" ht="17.25" customHeight="1">
      <c r="A137" s="169">
        <v>2012303</v>
      </c>
      <c r="B137" s="183" t="s">
        <v>320</v>
      </c>
      <c r="C137" s="181">
        <v>0</v>
      </c>
      <c r="D137" s="181">
        <f>'[1]表二附表'!D137</f>
        <v>0</v>
      </c>
      <c r="E137" s="181">
        <f>'[1]表二附表'!C137</f>
        <v>0</v>
      </c>
      <c r="F137" s="181"/>
      <c r="G137" s="181"/>
    </row>
    <row r="138" spans="1:7" ht="17.25" customHeight="1">
      <c r="A138" s="169">
        <v>2012304</v>
      </c>
      <c r="B138" s="183" t="s">
        <v>398</v>
      </c>
      <c r="C138" s="181">
        <v>0</v>
      </c>
      <c r="D138" s="181">
        <f>'[1]表二附表'!D138</f>
        <v>0</v>
      </c>
      <c r="E138" s="181">
        <f>'[1]表二附表'!C138</f>
        <v>0</v>
      </c>
      <c r="F138" s="181"/>
      <c r="G138" s="181"/>
    </row>
    <row r="139" spans="1:7" ht="17.25" customHeight="1">
      <c r="A139" s="169">
        <v>2012350</v>
      </c>
      <c r="B139" s="183" t="s">
        <v>327</v>
      </c>
      <c r="C139" s="181">
        <v>0</v>
      </c>
      <c r="D139" s="181">
        <f>'[1]表二附表'!D139</f>
        <v>0</v>
      </c>
      <c r="E139" s="181">
        <f>'[1]表二附表'!C139</f>
        <v>0</v>
      </c>
      <c r="F139" s="181"/>
      <c r="G139" s="181"/>
    </row>
    <row r="140" spans="1:7" ht="17.25" customHeight="1">
      <c r="A140" s="169">
        <v>2012399</v>
      </c>
      <c r="B140" s="180" t="s">
        <v>399</v>
      </c>
      <c r="C140" s="181">
        <v>0</v>
      </c>
      <c r="D140" s="181">
        <f>'[1]表二附表'!D140</f>
        <v>0</v>
      </c>
      <c r="E140" s="181">
        <f>'[1]表二附表'!C140</f>
        <v>0</v>
      </c>
      <c r="F140" s="181"/>
      <c r="G140" s="181"/>
    </row>
    <row r="141" spans="1:7" ht="17.25" customHeight="1">
      <c r="A141" s="169">
        <v>20125</v>
      </c>
      <c r="B141" s="182" t="s">
        <v>400</v>
      </c>
      <c r="C141" s="181">
        <v>0</v>
      </c>
      <c r="D141" s="181">
        <f>'[1]表二附表'!D141</f>
        <v>0</v>
      </c>
      <c r="E141" s="181">
        <f>'[1]表二附表'!C141</f>
        <v>0</v>
      </c>
      <c r="F141" s="181"/>
      <c r="G141" s="181"/>
    </row>
    <row r="142" spans="1:7" ht="17.25" customHeight="1">
      <c r="A142" s="169">
        <v>2012501</v>
      </c>
      <c r="B142" s="182" t="s">
        <v>318</v>
      </c>
      <c r="C142" s="181">
        <v>0</v>
      </c>
      <c r="D142" s="181">
        <f>'[1]表二附表'!D142</f>
        <v>0</v>
      </c>
      <c r="E142" s="181">
        <f>'[1]表二附表'!C142</f>
        <v>0</v>
      </c>
      <c r="F142" s="181"/>
      <c r="G142" s="181"/>
    </row>
    <row r="143" spans="1:7" ht="17.25" customHeight="1">
      <c r="A143" s="169">
        <v>2012502</v>
      </c>
      <c r="B143" s="183" t="s">
        <v>319</v>
      </c>
      <c r="C143" s="181">
        <v>0</v>
      </c>
      <c r="D143" s="181">
        <f>'[1]表二附表'!D143</f>
        <v>0</v>
      </c>
      <c r="E143" s="181">
        <f>'[1]表二附表'!C143</f>
        <v>0</v>
      </c>
      <c r="F143" s="181"/>
      <c r="G143" s="181"/>
    </row>
    <row r="144" spans="1:7" ht="17.25" customHeight="1">
      <c r="A144" s="169">
        <v>2012503</v>
      </c>
      <c r="B144" s="183" t="s">
        <v>320</v>
      </c>
      <c r="C144" s="181">
        <v>0</v>
      </c>
      <c r="D144" s="181">
        <f>'[1]表二附表'!D144</f>
        <v>0</v>
      </c>
      <c r="E144" s="181">
        <f>'[1]表二附表'!C144</f>
        <v>0</v>
      </c>
      <c r="F144" s="181"/>
      <c r="G144" s="181"/>
    </row>
    <row r="145" spans="1:7" ht="17.25" customHeight="1">
      <c r="A145" s="169">
        <v>2012504</v>
      </c>
      <c r="B145" s="183" t="s">
        <v>401</v>
      </c>
      <c r="C145" s="181">
        <v>0</v>
      </c>
      <c r="D145" s="181">
        <f>'[1]表二附表'!D145</f>
        <v>0</v>
      </c>
      <c r="E145" s="181">
        <f>'[1]表二附表'!C145</f>
        <v>0</v>
      </c>
      <c r="F145" s="181"/>
      <c r="G145" s="181"/>
    </row>
    <row r="146" spans="1:7" ht="17.25" customHeight="1">
      <c r="A146" s="169">
        <v>2012505</v>
      </c>
      <c r="B146" s="180" t="s">
        <v>402</v>
      </c>
      <c r="C146" s="181">
        <v>0</v>
      </c>
      <c r="D146" s="181">
        <f>'[1]表二附表'!D146</f>
        <v>0</v>
      </c>
      <c r="E146" s="181">
        <f>'[1]表二附表'!C146</f>
        <v>0</v>
      </c>
      <c r="F146" s="181"/>
      <c r="G146" s="181"/>
    </row>
    <row r="147" spans="1:7" ht="17.25" customHeight="1">
      <c r="A147" s="169">
        <v>2012550</v>
      </c>
      <c r="B147" s="182" t="s">
        <v>327</v>
      </c>
      <c r="C147" s="181">
        <v>0</v>
      </c>
      <c r="D147" s="181">
        <f>'[1]表二附表'!D147</f>
        <v>0</v>
      </c>
      <c r="E147" s="181">
        <f>'[1]表二附表'!C147</f>
        <v>0</v>
      </c>
      <c r="F147" s="181"/>
      <c r="G147" s="181"/>
    </row>
    <row r="148" spans="1:7" ht="17.25" customHeight="1">
      <c r="A148" s="169">
        <v>2012599</v>
      </c>
      <c r="B148" s="182" t="s">
        <v>403</v>
      </c>
      <c r="C148" s="181">
        <v>0</v>
      </c>
      <c r="D148" s="181">
        <f>'[1]表二附表'!D148</f>
        <v>0</v>
      </c>
      <c r="E148" s="181">
        <f>'[1]表二附表'!C148</f>
        <v>0</v>
      </c>
      <c r="F148" s="181"/>
      <c r="G148" s="181"/>
    </row>
    <row r="149" spans="1:7" ht="17.25" customHeight="1">
      <c r="A149" s="169">
        <v>20126</v>
      </c>
      <c r="B149" s="183" t="s">
        <v>404</v>
      </c>
      <c r="C149" s="181">
        <v>126</v>
      </c>
      <c r="D149" s="181">
        <f>'[1]表二附表'!D149</f>
        <v>218</v>
      </c>
      <c r="E149" s="181">
        <f>'[1]表二附表'!C149</f>
        <v>227</v>
      </c>
      <c r="F149" s="181"/>
      <c r="G149" s="181"/>
    </row>
    <row r="150" spans="1:7" ht="17.25" customHeight="1">
      <c r="A150" s="169">
        <v>2012601</v>
      </c>
      <c r="B150" s="183" t="s">
        <v>318</v>
      </c>
      <c r="C150" s="181">
        <v>126</v>
      </c>
      <c r="D150" s="181">
        <f>'[1]表二附表'!D150</f>
        <v>144</v>
      </c>
      <c r="E150" s="181">
        <f>'[1]表二附表'!C150</f>
        <v>85</v>
      </c>
      <c r="F150" s="181"/>
      <c r="G150" s="181"/>
    </row>
    <row r="151" spans="1:7" ht="17.25" customHeight="1">
      <c r="A151" s="169">
        <v>2012602</v>
      </c>
      <c r="B151" s="183" t="s">
        <v>319</v>
      </c>
      <c r="C151" s="181">
        <v>0</v>
      </c>
      <c r="D151" s="181">
        <f>'[1]表二附表'!D151</f>
        <v>7</v>
      </c>
      <c r="E151" s="181">
        <f>'[1]表二附表'!C151</f>
        <v>0</v>
      </c>
      <c r="F151" s="181"/>
      <c r="G151" s="181"/>
    </row>
    <row r="152" spans="1:7" ht="17.25" customHeight="1">
      <c r="A152" s="169">
        <v>2012603</v>
      </c>
      <c r="B152" s="182" t="s">
        <v>320</v>
      </c>
      <c r="C152" s="181">
        <v>0</v>
      </c>
      <c r="D152" s="181">
        <f>'[1]表二附表'!D152</f>
        <v>0</v>
      </c>
      <c r="E152" s="181">
        <f>'[1]表二附表'!C152</f>
        <v>0</v>
      </c>
      <c r="F152" s="181"/>
      <c r="G152" s="181"/>
    </row>
    <row r="153" spans="1:7" ht="17.25" customHeight="1">
      <c r="A153" s="169">
        <v>2012604</v>
      </c>
      <c r="B153" s="184" t="s">
        <v>405</v>
      </c>
      <c r="C153" s="181">
        <v>0</v>
      </c>
      <c r="D153" s="181">
        <f>'[1]表二附表'!D153</f>
        <v>67</v>
      </c>
      <c r="E153" s="181">
        <f>'[1]表二附表'!C153</f>
        <v>142</v>
      </c>
      <c r="F153" s="181"/>
      <c r="G153" s="181"/>
    </row>
    <row r="154" spans="1:7" ht="17.25" customHeight="1">
      <c r="A154" s="169">
        <v>2012699</v>
      </c>
      <c r="B154" s="182" t="s">
        <v>406</v>
      </c>
      <c r="C154" s="181">
        <v>0</v>
      </c>
      <c r="D154" s="181">
        <f>'[1]表二附表'!D154</f>
        <v>0</v>
      </c>
      <c r="E154" s="181">
        <f>'[1]表二附表'!C154</f>
        <v>0</v>
      </c>
      <c r="F154" s="181"/>
      <c r="G154" s="181"/>
    </row>
    <row r="155" spans="1:7" ht="17.25" customHeight="1">
      <c r="A155" s="169">
        <v>20128</v>
      </c>
      <c r="B155" s="183" t="s">
        <v>407</v>
      </c>
      <c r="C155" s="181">
        <v>46</v>
      </c>
      <c r="D155" s="181">
        <f>'[1]表二附表'!D155</f>
        <v>76</v>
      </c>
      <c r="E155" s="181">
        <f>'[1]表二附表'!C155</f>
        <v>50</v>
      </c>
      <c r="F155" s="181"/>
      <c r="G155" s="181"/>
    </row>
    <row r="156" spans="1:7" ht="17.25" customHeight="1">
      <c r="A156" s="169">
        <v>2012801</v>
      </c>
      <c r="B156" s="183" t="s">
        <v>318</v>
      </c>
      <c r="C156" s="181">
        <v>43</v>
      </c>
      <c r="D156" s="181">
        <f>'[1]表二附表'!D156</f>
        <v>62</v>
      </c>
      <c r="E156" s="181">
        <f>'[1]表二附表'!C156</f>
        <v>50</v>
      </c>
      <c r="F156" s="181"/>
      <c r="G156" s="181"/>
    </row>
    <row r="157" spans="1:7" ht="17.25" customHeight="1">
      <c r="A157" s="169">
        <v>2012802</v>
      </c>
      <c r="B157" s="183" t="s">
        <v>319</v>
      </c>
      <c r="C157" s="181">
        <v>0</v>
      </c>
      <c r="D157" s="181">
        <f>'[1]表二附表'!D157</f>
        <v>10</v>
      </c>
      <c r="E157" s="181">
        <f>'[1]表二附表'!C157</f>
        <v>0</v>
      </c>
      <c r="F157" s="181"/>
      <c r="G157" s="181"/>
    </row>
    <row r="158" spans="1:7" ht="17.25" customHeight="1">
      <c r="A158" s="169">
        <v>2012803</v>
      </c>
      <c r="B158" s="180" t="s">
        <v>320</v>
      </c>
      <c r="C158" s="181">
        <v>0</v>
      </c>
      <c r="D158" s="181">
        <f>'[1]表二附表'!D158</f>
        <v>0</v>
      </c>
      <c r="E158" s="181">
        <f>'[1]表二附表'!C158</f>
        <v>0</v>
      </c>
      <c r="F158" s="181"/>
      <c r="G158" s="181"/>
    </row>
    <row r="159" spans="1:7" ht="17.25" customHeight="1">
      <c r="A159" s="169">
        <v>2012804</v>
      </c>
      <c r="B159" s="182" t="s">
        <v>332</v>
      </c>
      <c r="C159" s="181">
        <v>0</v>
      </c>
      <c r="D159" s="181">
        <f>'[1]表二附表'!D159</f>
        <v>0</v>
      </c>
      <c r="E159" s="181">
        <f>'[1]表二附表'!C159</f>
        <v>0</v>
      </c>
      <c r="F159" s="181"/>
      <c r="G159" s="181"/>
    </row>
    <row r="160" spans="1:7" ht="17.25" customHeight="1">
      <c r="A160" s="169">
        <v>2012850</v>
      </c>
      <c r="B160" s="182" t="s">
        <v>327</v>
      </c>
      <c r="C160" s="181">
        <v>0</v>
      </c>
      <c r="D160" s="181">
        <f>'[1]表二附表'!D160</f>
        <v>0</v>
      </c>
      <c r="E160" s="181">
        <f>'[1]表二附表'!C160</f>
        <v>0</v>
      </c>
      <c r="F160" s="181"/>
      <c r="G160" s="181"/>
    </row>
    <row r="161" spans="1:7" ht="17.25" customHeight="1">
      <c r="A161" s="169">
        <v>2012899</v>
      </c>
      <c r="B161" s="182" t="s">
        <v>408</v>
      </c>
      <c r="C161" s="181">
        <v>3</v>
      </c>
      <c r="D161" s="181">
        <f>'[1]表二附表'!D161</f>
        <v>4</v>
      </c>
      <c r="E161" s="181">
        <f>'[1]表二附表'!C161</f>
        <v>0</v>
      </c>
      <c r="F161" s="181"/>
      <c r="G161" s="181"/>
    </row>
    <row r="162" spans="1:7" ht="17.25" customHeight="1">
      <c r="A162" s="169">
        <v>20129</v>
      </c>
      <c r="B162" s="183" t="s">
        <v>409</v>
      </c>
      <c r="C162" s="181">
        <v>286</v>
      </c>
      <c r="D162" s="181">
        <f>'[1]表二附表'!D162</f>
        <v>377</v>
      </c>
      <c r="E162" s="181">
        <f>'[1]表二附表'!C162</f>
        <v>362</v>
      </c>
      <c r="F162" s="181"/>
      <c r="G162" s="181"/>
    </row>
    <row r="163" spans="1:7" ht="17.25" customHeight="1">
      <c r="A163" s="169">
        <v>2012901</v>
      </c>
      <c r="B163" s="183" t="s">
        <v>318</v>
      </c>
      <c r="C163" s="181">
        <v>222</v>
      </c>
      <c r="D163" s="181">
        <f>'[1]表二附表'!D163</f>
        <v>198</v>
      </c>
      <c r="E163" s="181">
        <f>'[1]表二附表'!C163</f>
        <v>261</v>
      </c>
      <c r="F163" s="181"/>
      <c r="G163" s="181"/>
    </row>
    <row r="164" spans="1:7" ht="17.25" customHeight="1">
      <c r="A164" s="169">
        <v>2012902</v>
      </c>
      <c r="B164" s="183" t="s">
        <v>319</v>
      </c>
      <c r="C164" s="181">
        <v>0</v>
      </c>
      <c r="D164" s="181">
        <f>'[1]表二附表'!D164</f>
        <v>65</v>
      </c>
      <c r="E164" s="181">
        <f>'[1]表二附表'!C164</f>
        <v>63</v>
      </c>
      <c r="F164" s="181"/>
      <c r="G164" s="181"/>
    </row>
    <row r="165" spans="1:7" ht="17.25" customHeight="1">
      <c r="A165" s="169">
        <v>2012903</v>
      </c>
      <c r="B165" s="182" t="s">
        <v>320</v>
      </c>
      <c r="C165" s="181">
        <v>0</v>
      </c>
      <c r="D165" s="181">
        <f>'[1]表二附表'!D165</f>
        <v>0</v>
      </c>
      <c r="E165" s="181">
        <f>'[1]表二附表'!C165</f>
        <v>0</v>
      </c>
      <c r="F165" s="181"/>
      <c r="G165" s="181"/>
    </row>
    <row r="166" spans="1:7" ht="17.25" customHeight="1">
      <c r="A166" s="169">
        <v>2012906</v>
      </c>
      <c r="B166" s="182" t="s">
        <v>410</v>
      </c>
      <c r="C166" s="181">
        <v>10</v>
      </c>
      <c r="D166" s="181">
        <f>'[1]表二附表'!D166</f>
        <v>10</v>
      </c>
      <c r="E166" s="181">
        <f>'[1]表二附表'!C166</f>
        <v>5</v>
      </c>
      <c r="F166" s="181"/>
      <c r="G166" s="181"/>
    </row>
    <row r="167" spans="1:7" ht="17.25" customHeight="1">
      <c r="A167" s="169">
        <v>2012950</v>
      </c>
      <c r="B167" s="183" t="s">
        <v>327</v>
      </c>
      <c r="C167" s="181">
        <v>19</v>
      </c>
      <c r="D167" s="181">
        <f>'[1]表二附表'!D167</f>
        <v>42</v>
      </c>
      <c r="E167" s="181">
        <f>'[1]表二附表'!C167</f>
        <v>31</v>
      </c>
      <c r="F167" s="181"/>
      <c r="G167" s="181"/>
    </row>
    <row r="168" spans="1:7" ht="17.25" customHeight="1">
      <c r="A168" s="169">
        <v>2012999</v>
      </c>
      <c r="B168" s="183" t="s">
        <v>411</v>
      </c>
      <c r="C168" s="181">
        <v>35</v>
      </c>
      <c r="D168" s="181">
        <f>'[1]表二附表'!D168</f>
        <v>62</v>
      </c>
      <c r="E168" s="181">
        <f>'[1]表二附表'!C168</f>
        <v>2</v>
      </c>
      <c r="F168" s="181"/>
      <c r="G168" s="181"/>
    </row>
    <row r="169" spans="1:7" ht="17.25" customHeight="1">
      <c r="A169" s="169">
        <v>20131</v>
      </c>
      <c r="B169" s="183" t="s">
        <v>412</v>
      </c>
      <c r="C169" s="181">
        <v>1329</v>
      </c>
      <c r="D169" s="181">
        <f>'[1]表二附表'!D169</f>
        <v>1555</v>
      </c>
      <c r="E169" s="181">
        <f>'[1]表二附表'!C169</f>
        <v>2942</v>
      </c>
      <c r="F169" s="181"/>
      <c r="G169" s="181"/>
    </row>
    <row r="170" spans="1:7" ht="17.25" customHeight="1">
      <c r="A170" s="169">
        <v>2013101</v>
      </c>
      <c r="B170" s="183" t="s">
        <v>318</v>
      </c>
      <c r="C170" s="181">
        <v>599</v>
      </c>
      <c r="D170" s="181">
        <f>'[1]表二附表'!D170</f>
        <v>631</v>
      </c>
      <c r="E170" s="181">
        <f>'[1]表二附表'!C170</f>
        <v>604</v>
      </c>
      <c r="F170" s="181"/>
      <c r="G170" s="181"/>
    </row>
    <row r="171" spans="1:7" ht="17.25" customHeight="1">
      <c r="A171" s="169">
        <v>2013102</v>
      </c>
      <c r="B171" s="182" t="s">
        <v>319</v>
      </c>
      <c r="C171" s="181">
        <v>410</v>
      </c>
      <c r="D171" s="181">
        <f>'[1]表二附表'!D171</f>
        <v>564</v>
      </c>
      <c r="E171" s="181">
        <f>'[1]表二附表'!C171</f>
        <v>239</v>
      </c>
      <c r="F171" s="181"/>
      <c r="G171" s="181"/>
    </row>
    <row r="172" spans="1:7" ht="17.25" customHeight="1">
      <c r="A172" s="169">
        <v>2013103</v>
      </c>
      <c r="B172" s="182" t="s">
        <v>320</v>
      </c>
      <c r="C172" s="181">
        <v>0</v>
      </c>
      <c r="D172" s="181">
        <f>'[1]表二附表'!D172</f>
        <v>0</v>
      </c>
      <c r="E172" s="181">
        <f>'[1]表二附表'!C172</f>
        <v>0</v>
      </c>
      <c r="F172" s="181"/>
      <c r="G172" s="181"/>
    </row>
    <row r="173" spans="1:7" ht="17.25" customHeight="1">
      <c r="A173" s="169">
        <v>2013105</v>
      </c>
      <c r="B173" s="182" t="s">
        <v>413</v>
      </c>
      <c r="C173" s="181">
        <v>0</v>
      </c>
      <c r="D173" s="181">
        <f>'[1]表二附表'!D173</f>
        <v>0</v>
      </c>
      <c r="E173" s="181">
        <f>'[1]表二附表'!C173</f>
        <v>904</v>
      </c>
      <c r="F173" s="181"/>
      <c r="G173" s="181"/>
    </row>
    <row r="174" spans="1:7" ht="17.25" customHeight="1">
      <c r="A174" s="169">
        <v>2013150</v>
      </c>
      <c r="B174" s="183" t="s">
        <v>327</v>
      </c>
      <c r="C174" s="181">
        <v>200</v>
      </c>
      <c r="D174" s="181">
        <f>'[1]表二附表'!D174</f>
        <v>277</v>
      </c>
      <c r="E174" s="181">
        <f>'[1]表二附表'!C174</f>
        <v>1051</v>
      </c>
      <c r="F174" s="181"/>
      <c r="G174" s="181"/>
    </row>
    <row r="175" spans="1:7" ht="17.25" customHeight="1">
      <c r="A175" s="169">
        <v>2013199</v>
      </c>
      <c r="B175" s="183" t="s">
        <v>414</v>
      </c>
      <c r="C175" s="181">
        <v>120</v>
      </c>
      <c r="D175" s="181">
        <f>'[1]表二附表'!D175</f>
        <v>83</v>
      </c>
      <c r="E175" s="181">
        <f>'[1]表二附表'!C175</f>
        <v>144</v>
      </c>
      <c r="F175" s="181"/>
      <c r="G175" s="181"/>
    </row>
    <row r="176" spans="1:7" ht="17.25" customHeight="1">
      <c r="A176" s="169">
        <v>20132</v>
      </c>
      <c r="B176" s="183" t="s">
        <v>415</v>
      </c>
      <c r="C176" s="181">
        <v>2510</v>
      </c>
      <c r="D176" s="181">
        <f>'[1]表二附表'!D176</f>
        <v>1915</v>
      </c>
      <c r="E176" s="181">
        <f>'[1]表二附表'!C176</f>
        <v>2662</v>
      </c>
      <c r="F176" s="181"/>
      <c r="G176" s="181"/>
    </row>
    <row r="177" spans="1:7" ht="17.25" customHeight="1">
      <c r="A177" s="169">
        <v>2013201</v>
      </c>
      <c r="B177" s="182" t="s">
        <v>318</v>
      </c>
      <c r="C177" s="181">
        <v>142</v>
      </c>
      <c r="D177" s="181">
        <f>'[1]表二附表'!D177</f>
        <v>138</v>
      </c>
      <c r="E177" s="181">
        <f>'[1]表二附表'!C177</f>
        <v>140</v>
      </c>
      <c r="F177" s="181"/>
      <c r="G177" s="181"/>
    </row>
    <row r="178" spans="1:7" ht="17.25" customHeight="1">
      <c r="A178" s="169">
        <v>2013202</v>
      </c>
      <c r="B178" s="182" t="s">
        <v>319</v>
      </c>
      <c r="C178" s="181">
        <v>954</v>
      </c>
      <c r="D178" s="181">
        <f>'[1]表二附表'!D178</f>
        <v>1216</v>
      </c>
      <c r="E178" s="181">
        <f>'[1]表二附表'!C178</f>
        <v>1931</v>
      </c>
      <c r="F178" s="181"/>
      <c r="G178" s="181"/>
    </row>
    <row r="179" spans="1:7" ht="17.25" customHeight="1">
      <c r="A179" s="169">
        <v>2013203</v>
      </c>
      <c r="B179" s="182" t="s">
        <v>320</v>
      </c>
      <c r="C179" s="181">
        <v>0</v>
      </c>
      <c r="D179" s="181">
        <f>'[1]表二附表'!D179</f>
        <v>0</v>
      </c>
      <c r="E179" s="181">
        <f>'[1]表二附表'!C179</f>
        <v>0</v>
      </c>
      <c r="F179" s="181"/>
      <c r="G179" s="181"/>
    </row>
    <row r="180" spans="1:7" ht="17.25" customHeight="1">
      <c r="A180" s="169">
        <v>2013204</v>
      </c>
      <c r="B180" s="182" t="s">
        <v>416</v>
      </c>
      <c r="C180" s="181">
        <v>0</v>
      </c>
      <c r="D180" s="181">
        <f>'[1]表二附表'!D180</f>
        <v>49</v>
      </c>
      <c r="E180" s="181">
        <f>'[1]表二附表'!C180</f>
        <v>0</v>
      </c>
      <c r="F180" s="181"/>
      <c r="G180" s="181"/>
    </row>
    <row r="181" spans="1:7" ht="17.25" customHeight="1">
      <c r="A181" s="169">
        <v>2013250</v>
      </c>
      <c r="B181" s="182" t="s">
        <v>327</v>
      </c>
      <c r="C181" s="181">
        <v>94</v>
      </c>
      <c r="D181" s="181">
        <f>'[1]表二附表'!D181</f>
        <v>94</v>
      </c>
      <c r="E181" s="181">
        <f>'[1]表二附表'!C181</f>
        <v>141</v>
      </c>
      <c r="F181" s="181"/>
      <c r="G181" s="181"/>
    </row>
    <row r="182" spans="1:7" ht="17.25" customHeight="1">
      <c r="A182" s="169">
        <v>2013299</v>
      </c>
      <c r="B182" s="183" t="s">
        <v>417</v>
      </c>
      <c r="C182" s="181">
        <v>1320</v>
      </c>
      <c r="D182" s="181">
        <f>'[1]表二附表'!D182</f>
        <v>418</v>
      </c>
      <c r="E182" s="181">
        <f>'[1]表二附表'!C182</f>
        <v>450</v>
      </c>
      <c r="F182" s="181"/>
      <c r="G182" s="181"/>
    </row>
    <row r="183" spans="1:7" ht="17.25" customHeight="1">
      <c r="A183" s="169">
        <v>20133</v>
      </c>
      <c r="B183" s="183" t="s">
        <v>418</v>
      </c>
      <c r="C183" s="181">
        <v>615</v>
      </c>
      <c r="D183" s="181">
        <f>'[1]表二附表'!D183</f>
        <v>954</v>
      </c>
      <c r="E183" s="181">
        <f>'[1]表二附表'!C183</f>
        <v>987</v>
      </c>
      <c r="F183" s="181"/>
      <c r="G183" s="181"/>
    </row>
    <row r="184" spans="1:7" ht="17.25" customHeight="1">
      <c r="A184" s="169">
        <v>2013301</v>
      </c>
      <c r="B184" s="180" t="s">
        <v>318</v>
      </c>
      <c r="C184" s="181">
        <v>174</v>
      </c>
      <c r="D184" s="181">
        <f>'[1]表二附表'!D184</f>
        <v>192</v>
      </c>
      <c r="E184" s="181">
        <f>'[1]表二附表'!C184</f>
        <v>178</v>
      </c>
      <c r="F184" s="181"/>
      <c r="G184" s="181"/>
    </row>
    <row r="185" spans="1:7" ht="17.25" customHeight="1">
      <c r="A185" s="169">
        <v>2013302</v>
      </c>
      <c r="B185" s="182" t="s">
        <v>319</v>
      </c>
      <c r="C185" s="181">
        <v>398</v>
      </c>
      <c r="D185" s="181">
        <f>'[1]表二附表'!D185</f>
        <v>666</v>
      </c>
      <c r="E185" s="181">
        <f>'[1]表二附表'!C185</f>
        <v>761</v>
      </c>
      <c r="F185" s="181"/>
      <c r="G185" s="181"/>
    </row>
    <row r="186" spans="1:7" ht="17.25" customHeight="1">
      <c r="A186" s="169">
        <v>2013303</v>
      </c>
      <c r="B186" s="182" t="s">
        <v>320</v>
      </c>
      <c r="C186" s="181">
        <v>0</v>
      </c>
      <c r="D186" s="181">
        <f>'[1]表二附表'!D186</f>
        <v>0</v>
      </c>
      <c r="E186" s="181">
        <f>'[1]表二附表'!C186</f>
        <v>0</v>
      </c>
      <c r="F186" s="181"/>
      <c r="G186" s="181"/>
    </row>
    <row r="187" spans="1:7" ht="17.25" customHeight="1">
      <c r="A187" s="169">
        <v>2013304</v>
      </c>
      <c r="B187" s="182" t="s">
        <v>419</v>
      </c>
      <c r="C187" s="181">
        <v>0</v>
      </c>
      <c r="D187" s="181">
        <f>'[1]表二附表'!D187</f>
        <v>0</v>
      </c>
      <c r="E187" s="181">
        <f>'[1]表二附表'!C187</f>
        <v>0</v>
      </c>
      <c r="F187" s="181"/>
      <c r="G187" s="181"/>
    </row>
    <row r="188" spans="1:7" ht="17.25" customHeight="1">
      <c r="A188" s="169">
        <v>2013350</v>
      </c>
      <c r="B188" s="182" t="s">
        <v>327</v>
      </c>
      <c r="C188" s="181">
        <v>43</v>
      </c>
      <c r="D188" s="181">
        <f>'[1]表二附表'!D188</f>
        <v>48</v>
      </c>
      <c r="E188" s="181">
        <f>'[1]表二附表'!C188</f>
        <v>48</v>
      </c>
      <c r="F188" s="181"/>
      <c r="G188" s="181"/>
    </row>
    <row r="189" spans="1:7" ht="17.25" customHeight="1">
      <c r="A189" s="169">
        <v>2013399</v>
      </c>
      <c r="B189" s="183" t="s">
        <v>420</v>
      </c>
      <c r="C189" s="181">
        <v>0</v>
      </c>
      <c r="D189" s="181">
        <f>'[1]表二附表'!D189</f>
        <v>48</v>
      </c>
      <c r="E189" s="181">
        <f>'[1]表二附表'!C189</f>
        <v>0</v>
      </c>
      <c r="F189" s="181"/>
      <c r="G189" s="181"/>
    </row>
    <row r="190" spans="1:7" ht="17.25" customHeight="1">
      <c r="A190" s="169">
        <v>20134</v>
      </c>
      <c r="B190" s="183" t="s">
        <v>421</v>
      </c>
      <c r="C190" s="181">
        <v>110</v>
      </c>
      <c r="D190" s="181">
        <f>'[1]表二附表'!D190</f>
        <v>188</v>
      </c>
      <c r="E190" s="181">
        <f>'[1]表二附表'!C190</f>
        <v>209</v>
      </c>
      <c r="F190" s="181"/>
      <c r="G190" s="181"/>
    </row>
    <row r="191" spans="1:7" ht="17.25" customHeight="1">
      <c r="A191" s="169">
        <v>2013401</v>
      </c>
      <c r="B191" s="183" t="s">
        <v>318</v>
      </c>
      <c r="C191" s="181">
        <v>91</v>
      </c>
      <c r="D191" s="181">
        <f>'[1]表二附表'!D191</f>
        <v>91</v>
      </c>
      <c r="E191" s="181">
        <f>'[1]表二附表'!C191</f>
        <v>117</v>
      </c>
      <c r="F191" s="181"/>
      <c r="G191" s="181"/>
    </row>
    <row r="192" spans="1:7" ht="17.25" customHeight="1">
      <c r="A192" s="169">
        <v>2013402</v>
      </c>
      <c r="B192" s="182" t="s">
        <v>319</v>
      </c>
      <c r="C192" s="181">
        <v>0</v>
      </c>
      <c r="D192" s="181">
        <f>'[1]表二附表'!D192</f>
        <v>4</v>
      </c>
      <c r="E192" s="181">
        <f>'[1]表二附表'!C192</f>
        <v>0</v>
      </c>
      <c r="F192" s="181"/>
      <c r="G192" s="181"/>
    </row>
    <row r="193" spans="1:7" ht="17.25" customHeight="1">
      <c r="A193" s="169">
        <v>2013403</v>
      </c>
      <c r="B193" s="182" t="s">
        <v>320</v>
      </c>
      <c r="C193" s="181">
        <v>0</v>
      </c>
      <c r="D193" s="181">
        <f>'[1]表二附表'!D193</f>
        <v>0</v>
      </c>
      <c r="E193" s="181">
        <f>'[1]表二附表'!C193</f>
        <v>0</v>
      </c>
      <c r="F193" s="181"/>
      <c r="G193" s="181"/>
    </row>
    <row r="194" spans="1:7" ht="17.25" customHeight="1">
      <c r="A194" s="169">
        <v>2013404</v>
      </c>
      <c r="B194" s="182" t="s">
        <v>422</v>
      </c>
      <c r="C194" s="181">
        <v>0</v>
      </c>
      <c r="D194" s="181">
        <f>'[1]表二附表'!D194</f>
        <v>2</v>
      </c>
      <c r="E194" s="181">
        <f>'[1]表二附表'!C194</f>
        <v>0</v>
      </c>
      <c r="F194" s="181"/>
      <c r="G194" s="181"/>
    </row>
    <row r="195" spans="1:7" ht="17.25" customHeight="1">
      <c r="A195" s="169">
        <v>2013405</v>
      </c>
      <c r="B195" s="182" t="s">
        <v>423</v>
      </c>
      <c r="C195" s="181">
        <v>0</v>
      </c>
      <c r="D195" s="181">
        <f>'[1]表二附表'!D195</f>
        <v>1</v>
      </c>
      <c r="E195" s="181">
        <f>'[1]表二附表'!C195</f>
        <v>0</v>
      </c>
      <c r="F195" s="181"/>
      <c r="G195" s="181"/>
    </row>
    <row r="196" spans="1:7" ht="17.25" customHeight="1">
      <c r="A196" s="169">
        <v>2013450</v>
      </c>
      <c r="B196" s="182" t="s">
        <v>327</v>
      </c>
      <c r="C196" s="181">
        <v>18</v>
      </c>
      <c r="D196" s="181">
        <f>'[1]表二附表'!D196</f>
        <v>46</v>
      </c>
      <c r="E196" s="181">
        <f>'[1]表二附表'!C196</f>
        <v>37</v>
      </c>
      <c r="F196" s="181"/>
      <c r="G196" s="181"/>
    </row>
    <row r="197" spans="1:7" ht="17.25" customHeight="1">
      <c r="A197" s="169">
        <v>2013499</v>
      </c>
      <c r="B197" s="183" t="s">
        <v>424</v>
      </c>
      <c r="C197" s="181">
        <v>1</v>
      </c>
      <c r="D197" s="181">
        <f>'[1]表二附表'!D197</f>
        <v>44</v>
      </c>
      <c r="E197" s="181">
        <f>'[1]表二附表'!C197</f>
        <v>55</v>
      </c>
      <c r="F197" s="181"/>
      <c r="G197" s="181"/>
    </row>
    <row r="198" spans="1:7" ht="17.25" customHeight="1">
      <c r="A198" s="169">
        <v>20135</v>
      </c>
      <c r="B198" s="183" t="s">
        <v>425</v>
      </c>
      <c r="C198" s="181">
        <v>0</v>
      </c>
      <c r="D198" s="181">
        <f>'[1]表二附表'!D198</f>
        <v>0</v>
      </c>
      <c r="E198" s="181">
        <f>'[1]表二附表'!C198</f>
        <v>0</v>
      </c>
      <c r="F198" s="181"/>
      <c r="G198" s="181"/>
    </row>
    <row r="199" spans="1:7" ht="17.25" customHeight="1">
      <c r="A199" s="169">
        <v>2013501</v>
      </c>
      <c r="B199" s="183" t="s">
        <v>318</v>
      </c>
      <c r="C199" s="181">
        <v>0</v>
      </c>
      <c r="D199" s="181">
        <f>'[1]表二附表'!D199</f>
        <v>0</v>
      </c>
      <c r="E199" s="181">
        <f>'[1]表二附表'!C199</f>
        <v>0</v>
      </c>
      <c r="F199" s="181"/>
      <c r="G199" s="181"/>
    </row>
    <row r="200" spans="1:7" ht="17.25" customHeight="1">
      <c r="A200" s="169">
        <v>2013502</v>
      </c>
      <c r="B200" s="180" t="s">
        <v>319</v>
      </c>
      <c r="C200" s="181">
        <v>0</v>
      </c>
      <c r="D200" s="181">
        <f>'[1]表二附表'!D200</f>
        <v>0</v>
      </c>
      <c r="E200" s="181">
        <f>'[1]表二附表'!C200</f>
        <v>0</v>
      </c>
      <c r="F200" s="181"/>
      <c r="G200" s="181"/>
    </row>
    <row r="201" spans="1:7" ht="17.25" customHeight="1">
      <c r="A201" s="169">
        <v>2013503</v>
      </c>
      <c r="B201" s="182" t="s">
        <v>320</v>
      </c>
      <c r="C201" s="181">
        <v>0</v>
      </c>
      <c r="D201" s="181">
        <f>'[1]表二附表'!D201</f>
        <v>0</v>
      </c>
      <c r="E201" s="181">
        <f>'[1]表二附表'!C201</f>
        <v>0</v>
      </c>
      <c r="F201" s="181"/>
      <c r="G201" s="181"/>
    </row>
    <row r="202" spans="1:7" ht="17.25" customHeight="1">
      <c r="A202" s="169">
        <v>2013550</v>
      </c>
      <c r="B202" s="182" t="s">
        <v>327</v>
      </c>
      <c r="C202" s="181">
        <v>0</v>
      </c>
      <c r="D202" s="181">
        <f>'[1]表二附表'!D202</f>
        <v>0</v>
      </c>
      <c r="E202" s="181">
        <f>'[1]表二附表'!C202</f>
        <v>0</v>
      </c>
      <c r="F202" s="181"/>
      <c r="G202" s="181"/>
    </row>
    <row r="203" spans="1:7" ht="17.25" customHeight="1">
      <c r="A203" s="169">
        <v>2013599</v>
      </c>
      <c r="B203" s="182" t="s">
        <v>426</v>
      </c>
      <c r="C203" s="181">
        <v>0</v>
      </c>
      <c r="D203" s="181">
        <f>'[1]表二附表'!D203</f>
        <v>0</v>
      </c>
      <c r="E203" s="181">
        <f>'[1]表二附表'!C203</f>
        <v>0</v>
      </c>
      <c r="F203" s="181"/>
      <c r="G203" s="181"/>
    </row>
    <row r="204" spans="1:7" ht="17.25" customHeight="1">
      <c r="A204" s="169">
        <v>20136</v>
      </c>
      <c r="B204" s="183" t="s">
        <v>427</v>
      </c>
      <c r="C204" s="181">
        <v>96</v>
      </c>
      <c r="D204" s="181">
        <f>'[1]表二附表'!D204</f>
        <v>111</v>
      </c>
      <c r="E204" s="181">
        <f>'[1]表二附表'!C204</f>
        <v>114</v>
      </c>
      <c r="F204" s="181"/>
      <c r="G204" s="181"/>
    </row>
    <row r="205" spans="1:7" ht="17.25" customHeight="1">
      <c r="A205" s="169">
        <v>2013601</v>
      </c>
      <c r="B205" s="183" t="s">
        <v>318</v>
      </c>
      <c r="C205" s="181">
        <v>71</v>
      </c>
      <c r="D205" s="181">
        <f>'[1]表二附表'!D205</f>
        <v>83</v>
      </c>
      <c r="E205" s="181">
        <f>'[1]表二附表'!C205</f>
        <v>80</v>
      </c>
      <c r="F205" s="181"/>
      <c r="G205" s="181"/>
    </row>
    <row r="206" spans="1:7" ht="17.25" customHeight="1">
      <c r="A206" s="169">
        <v>2013602</v>
      </c>
      <c r="B206" s="183" t="s">
        <v>319</v>
      </c>
      <c r="C206" s="181">
        <v>0</v>
      </c>
      <c r="D206" s="181">
        <f>'[1]表二附表'!D206</f>
        <v>2</v>
      </c>
      <c r="E206" s="181">
        <f>'[1]表二附表'!C206</f>
        <v>0</v>
      </c>
      <c r="F206" s="181"/>
      <c r="G206" s="181"/>
    </row>
    <row r="207" spans="1:7" ht="17.25" customHeight="1">
      <c r="A207" s="169">
        <v>2013603</v>
      </c>
      <c r="B207" s="182" t="s">
        <v>320</v>
      </c>
      <c r="C207" s="181">
        <v>0</v>
      </c>
      <c r="D207" s="181">
        <f>'[1]表二附表'!D207</f>
        <v>0</v>
      </c>
      <c r="E207" s="181">
        <f>'[1]表二附表'!C207</f>
        <v>0</v>
      </c>
      <c r="F207" s="181"/>
      <c r="G207" s="181"/>
    </row>
    <row r="208" spans="1:7" ht="17.25" customHeight="1">
      <c r="A208" s="169">
        <v>2013650</v>
      </c>
      <c r="B208" s="182" t="s">
        <v>327</v>
      </c>
      <c r="C208" s="181">
        <v>25</v>
      </c>
      <c r="D208" s="181">
        <f>'[1]表二附表'!D208</f>
        <v>26</v>
      </c>
      <c r="E208" s="181">
        <f>'[1]表二附表'!C208</f>
        <v>34</v>
      </c>
      <c r="F208" s="181"/>
      <c r="G208" s="181"/>
    </row>
    <row r="209" spans="1:7" ht="17.25" customHeight="1">
      <c r="A209" s="169">
        <v>2013699</v>
      </c>
      <c r="B209" s="182" t="s">
        <v>428</v>
      </c>
      <c r="C209" s="181">
        <v>0</v>
      </c>
      <c r="D209" s="181">
        <f>'[1]表二附表'!D209</f>
        <v>0</v>
      </c>
      <c r="E209" s="181">
        <f>'[1]表二附表'!C209</f>
        <v>0</v>
      </c>
      <c r="F209" s="181"/>
      <c r="G209" s="181"/>
    </row>
    <row r="210" spans="1:7" ht="17.25" customHeight="1">
      <c r="A210" s="169">
        <v>20137</v>
      </c>
      <c r="B210" s="182" t="s">
        <v>429</v>
      </c>
      <c r="C210" s="181">
        <v>0</v>
      </c>
      <c r="D210" s="181">
        <f>'[1]表二附表'!D210</f>
        <v>0</v>
      </c>
      <c r="E210" s="181">
        <f>'[1]表二附表'!C210</f>
        <v>0</v>
      </c>
      <c r="F210" s="181"/>
      <c r="G210" s="181"/>
    </row>
    <row r="211" spans="1:7" ht="17.25" customHeight="1">
      <c r="A211" s="169">
        <v>2013701</v>
      </c>
      <c r="B211" s="182" t="s">
        <v>318</v>
      </c>
      <c r="C211" s="181">
        <v>0</v>
      </c>
      <c r="D211" s="181">
        <f>'[1]表二附表'!D211</f>
        <v>0</v>
      </c>
      <c r="E211" s="181">
        <f>'[1]表二附表'!C211</f>
        <v>0</v>
      </c>
      <c r="F211" s="181"/>
      <c r="G211" s="181"/>
    </row>
    <row r="212" spans="1:7" ht="17.25" customHeight="1">
      <c r="A212" s="169">
        <v>2013702</v>
      </c>
      <c r="B212" s="182" t="s">
        <v>319</v>
      </c>
      <c r="C212" s="181">
        <v>0</v>
      </c>
      <c r="D212" s="181">
        <f>'[1]表二附表'!D212</f>
        <v>0</v>
      </c>
      <c r="E212" s="181">
        <f>'[1]表二附表'!C212</f>
        <v>0</v>
      </c>
      <c r="F212" s="181"/>
      <c r="G212" s="181"/>
    </row>
    <row r="213" spans="1:7" ht="17.25" customHeight="1">
      <c r="A213" s="169">
        <v>2013703</v>
      </c>
      <c r="B213" s="182" t="s">
        <v>320</v>
      </c>
      <c r="C213" s="181">
        <v>0</v>
      </c>
      <c r="D213" s="181">
        <f>'[1]表二附表'!D213</f>
        <v>0</v>
      </c>
      <c r="E213" s="181">
        <f>'[1]表二附表'!C213</f>
        <v>0</v>
      </c>
      <c r="F213" s="181"/>
      <c r="G213" s="181"/>
    </row>
    <row r="214" spans="1:7" ht="17.25" customHeight="1">
      <c r="A214" s="169">
        <v>2013704</v>
      </c>
      <c r="B214" s="182" t="s">
        <v>430</v>
      </c>
      <c r="C214" s="181">
        <v>0</v>
      </c>
      <c r="D214" s="181">
        <f>'[1]表二附表'!D214</f>
        <v>0</v>
      </c>
      <c r="E214" s="181">
        <f>'[1]表二附表'!C214</f>
        <v>0</v>
      </c>
      <c r="F214" s="181"/>
      <c r="G214" s="181"/>
    </row>
    <row r="215" spans="1:7" ht="17.25" customHeight="1">
      <c r="A215" s="169">
        <v>2013750</v>
      </c>
      <c r="B215" s="182" t="s">
        <v>327</v>
      </c>
      <c r="C215" s="181">
        <v>0</v>
      </c>
      <c r="D215" s="181">
        <f>'[1]表二附表'!D215</f>
        <v>0</v>
      </c>
      <c r="E215" s="181">
        <f>'[1]表二附表'!C215</f>
        <v>0</v>
      </c>
      <c r="F215" s="181"/>
      <c r="G215" s="181"/>
    </row>
    <row r="216" spans="1:7" ht="17.25" customHeight="1">
      <c r="A216" s="169">
        <v>2013799</v>
      </c>
      <c r="B216" s="182" t="s">
        <v>431</v>
      </c>
      <c r="C216" s="181">
        <v>0</v>
      </c>
      <c r="D216" s="181">
        <f>'[1]表二附表'!D216</f>
        <v>0</v>
      </c>
      <c r="E216" s="181">
        <f>'[1]表二附表'!C216</f>
        <v>0</v>
      </c>
      <c r="F216" s="181"/>
      <c r="G216" s="181"/>
    </row>
    <row r="217" spans="1:7" ht="17.25" customHeight="1">
      <c r="A217" s="169">
        <v>20138</v>
      </c>
      <c r="B217" s="182" t="s">
        <v>432</v>
      </c>
      <c r="C217" s="181">
        <v>2541</v>
      </c>
      <c r="D217" s="181">
        <f>'[1]表二附表'!D217</f>
        <v>2063</v>
      </c>
      <c r="E217" s="181">
        <f>'[1]表二附表'!C217</f>
        <v>2004</v>
      </c>
      <c r="F217" s="181"/>
      <c r="G217" s="181"/>
    </row>
    <row r="218" spans="1:7" ht="17.25" customHeight="1">
      <c r="A218" s="169">
        <v>2013801</v>
      </c>
      <c r="B218" s="182" t="s">
        <v>318</v>
      </c>
      <c r="C218" s="181">
        <v>879</v>
      </c>
      <c r="D218" s="181">
        <f>'[1]表二附表'!D218</f>
        <v>1023</v>
      </c>
      <c r="E218" s="181">
        <f>'[1]表二附表'!C218</f>
        <v>1093</v>
      </c>
      <c r="F218" s="181"/>
      <c r="G218" s="181"/>
    </row>
    <row r="219" spans="1:7" ht="17.25" customHeight="1">
      <c r="A219" s="169">
        <v>2013802</v>
      </c>
      <c r="B219" s="182" t="s">
        <v>319</v>
      </c>
      <c r="C219" s="181">
        <v>263</v>
      </c>
      <c r="D219" s="181">
        <f>'[1]表二附表'!D219</f>
        <v>254</v>
      </c>
      <c r="E219" s="181">
        <f>'[1]表二附表'!C219</f>
        <v>110</v>
      </c>
      <c r="F219" s="181"/>
      <c r="G219" s="181"/>
    </row>
    <row r="220" spans="1:7" ht="17.25" customHeight="1">
      <c r="A220" s="169">
        <v>2013803</v>
      </c>
      <c r="B220" s="182" t="s">
        <v>320</v>
      </c>
      <c r="C220" s="181">
        <v>0</v>
      </c>
      <c r="D220" s="181">
        <f>'[1]表二附表'!D220</f>
        <v>0</v>
      </c>
      <c r="E220" s="181">
        <f>'[1]表二附表'!C220</f>
        <v>0</v>
      </c>
      <c r="F220" s="181"/>
      <c r="G220" s="181"/>
    </row>
    <row r="221" spans="1:7" ht="17.25" customHeight="1">
      <c r="A221" s="169">
        <v>2013804</v>
      </c>
      <c r="B221" s="182" t="s">
        <v>433</v>
      </c>
      <c r="C221" s="181">
        <v>0</v>
      </c>
      <c r="D221" s="181">
        <f>'[1]表二附表'!D221</f>
        <v>6</v>
      </c>
      <c r="E221" s="181">
        <f>'[1]表二附表'!C221</f>
        <v>8</v>
      </c>
      <c r="F221" s="181"/>
      <c r="G221" s="181"/>
    </row>
    <row r="222" spans="1:7" ht="17.25" customHeight="1">
      <c r="A222" s="169">
        <v>2013805</v>
      </c>
      <c r="B222" s="182" t="s">
        <v>434</v>
      </c>
      <c r="C222" s="181">
        <v>5</v>
      </c>
      <c r="D222" s="181">
        <f>'[1]表二附表'!D222</f>
        <v>0</v>
      </c>
      <c r="E222" s="181">
        <f>'[1]表二附表'!C222</f>
        <v>18</v>
      </c>
      <c r="F222" s="181"/>
      <c r="G222" s="181"/>
    </row>
    <row r="223" spans="1:7" ht="17.25" customHeight="1">
      <c r="A223" s="169">
        <v>2013808</v>
      </c>
      <c r="B223" s="182" t="s">
        <v>358</v>
      </c>
      <c r="C223" s="181">
        <v>0</v>
      </c>
      <c r="D223" s="181">
        <f>'[1]表二附表'!D223</f>
        <v>0</v>
      </c>
      <c r="E223" s="181">
        <f>'[1]表二附表'!C223</f>
        <v>0</v>
      </c>
      <c r="F223" s="181"/>
      <c r="G223" s="181"/>
    </row>
    <row r="224" spans="1:7" ht="17.25" customHeight="1">
      <c r="A224" s="169">
        <v>2013810</v>
      </c>
      <c r="B224" s="182" t="s">
        <v>435</v>
      </c>
      <c r="C224" s="181">
        <v>0</v>
      </c>
      <c r="D224" s="181">
        <f>'[1]表二附表'!D224</f>
        <v>0</v>
      </c>
      <c r="E224" s="181">
        <f>'[1]表二附表'!C224</f>
        <v>0</v>
      </c>
      <c r="F224" s="181"/>
      <c r="G224" s="181"/>
    </row>
    <row r="225" spans="1:7" ht="17.25" customHeight="1">
      <c r="A225" s="169">
        <v>2013812</v>
      </c>
      <c r="B225" s="182" t="s">
        <v>436</v>
      </c>
      <c r="C225" s="181">
        <v>0</v>
      </c>
      <c r="D225" s="181">
        <f>'[1]表二附表'!D225</f>
        <v>0</v>
      </c>
      <c r="E225" s="181">
        <f>'[1]表二附表'!C225</f>
        <v>0</v>
      </c>
      <c r="F225" s="181"/>
      <c r="G225" s="181"/>
    </row>
    <row r="226" spans="1:7" ht="17.25" customHeight="1">
      <c r="A226" s="169">
        <v>2013813</v>
      </c>
      <c r="B226" s="182" t="s">
        <v>437</v>
      </c>
      <c r="C226" s="181">
        <v>0</v>
      </c>
      <c r="D226" s="181">
        <f>'[1]表二附表'!D226</f>
        <v>0</v>
      </c>
      <c r="E226" s="181">
        <f>'[1]表二附表'!C226</f>
        <v>0</v>
      </c>
      <c r="F226" s="181"/>
      <c r="G226" s="181"/>
    </row>
    <row r="227" spans="1:7" ht="17.25" customHeight="1">
      <c r="A227" s="169">
        <v>2013814</v>
      </c>
      <c r="B227" s="182" t="s">
        <v>438</v>
      </c>
      <c r="C227" s="181">
        <v>0</v>
      </c>
      <c r="D227" s="181">
        <f>'[1]表二附表'!D227</f>
        <v>0</v>
      </c>
      <c r="E227" s="181">
        <f>'[1]表二附表'!C227</f>
        <v>0</v>
      </c>
      <c r="F227" s="181"/>
      <c r="G227" s="181"/>
    </row>
    <row r="228" spans="1:7" ht="17.25" customHeight="1">
      <c r="A228" s="169">
        <v>2013815</v>
      </c>
      <c r="B228" s="182" t="s">
        <v>439</v>
      </c>
      <c r="C228" s="181">
        <v>0</v>
      </c>
      <c r="D228" s="181">
        <f>'[1]表二附表'!D228</f>
        <v>0</v>
      </c>
      <c r="E228" s="181">
        <f>'[1]表二附表'!C228</f>
        <v>0</v>
      </c>
      <c r="F228" s="181"/>
      <c r="G228" s="181"/>
    </row>
    <row r="229" spans="1:7" ht="17.25" customHeight="1">
      <c r="A229" s="169">
        <v>2013816</v>
      </c>
      <c r="B229" s="182" t="s">
        <v>440</v>
      </c>
      <c r="C229" s="181">
        <v>0</v>
      </c>
      <c r="D229" s="181">
        <f>'[1]表二附表'!D229</f>
        <v>0</v>
      </c>
      <c r="E229" s="181">
        <f>'[1]表二附表'!C229</f>
        <v>0</v>
      </c>
      <c r="F229" s="181"/>
      <c r="G229" s="181"/>
    </row>
    <row r="230" spans="1:7" ht="17.25" customHeight="1">
      <c r="A230" s="169">
        <v>2013850</v>
      </c>
      <c r="B230" s="182" t="s">
        <v>327</v>
      </c>
      <c r="C230" s="181">
        <v>874</v>
      </c>
      <c r="D230" s="181">
        <f>'[1]表二附表'!D230</f>
        <v>717</v>
      </c>
      <c r="E230" s="181">
        <f>'[1]表二附表'!C230</f>
        <v>775</v>
      </c>
      <c r="F230" s="181"/>
      <c r="G230" s="181"/>
    </row>
    <row r="231" spans="1:7" ht="17.25" customHeight="1">
      <c r="A231" s="169">
        <v>2013899</v>
      </c>
      <c r="B231" s="182" t="s">
        <v>441</v>
      </c>
      <c r="C231" s="181">
        <v>520</v>
      </c>
      <c r="D231" s="181">
        <f>'[1]表二附表'!D231</f>
        <v>63</v>
      </c>
      <c r="E231" s="181">
        <f>'[1]表二附表'!C231</f>
        <v>0</v>
      </c>
      <c r="F231" s="181"/>
      <c r="G231" s="181"/>
    </row>
    <row r="232" spans="1:7" ht="17.25" customHeight="1">
      <c r="A232" s="169">
        <v>20199</v>
      </c>
      <c r="B232" s="182" t="s">
        <v>442</v>
      </c>
      <c r="C232" s="181">
        <f>SUM(C233:C234)</f>
        <v>0</v>
      </c>
      <c r="D232" s="181">
        <f>'[1]表二附表'!D232</f>
        <v>0</v>
      </c>
      <c r="E232" s="181">
        <f>'[1]表二附表'!C232</f>
        <v>0</v>
      </c>
      <c r="F232" s="181"/>
      <c r="G232" s="181"/>
    </row>
    <row r="233" spans="1:7" ht="17.25" customHeight="1">
      <c r="A233" s="169">
        <v>2019901</v>
      </c>
      <c r="B233" s="183" t="s">
        <v>443</v>
      </c>
      <c r="C233" s="181"/>
      <c r="D233" s="181">
        <f>'[1]表二附表'!D233</f>
        <v>0</v>
      </c>
      <c r="E233" s="181">
        <f>'[1]表二附表'!C233</f>
        <v>0</v>
      </c>
      <c r="F233" s="181"/>
      <c r="G233" s="181"/>
    </row>
    <row r="234" spans="1:7" ht="17.25" customHeight="1">
      <c r="A234" s="169">
        <v>2019999</v>
      </c>
      <c r="B234" s="183" t="s">
        <v>444</v>
      </c>
      <c r="C234" s="181"/>
      <c r="D234" s="181">
        <f>'[1]表二附表'!D234</f>
        <v>0</v>
      </c>
      <c r="E234" s="181">
        <f>'[1]表二附表'!C234</f>
        <v>0</v>
      </c>
      <c r="F234" s="181"/>
      <c r="G234" s="181"/>
    </row>
    <row r="235" spans="1:7" ht="17.25" customHeight="1">
      <c r="A235" s="169">
        <v>202</v>
      </c>
      <c r="B235" s="180" t="s">
        <v>1452</v>
      </c>
      <c r="C235" s="181">
        <f>C236+C238+C237</f>
        <v>0</v>
      </c>
      <c r="D235" s="181">
        <f>'[1]表二附表'!D235</f>
        <v>0</v>
      </c>
      <c r="E235" s="181">
        <f>'[1]表二附表'!C235</f>
        <v>0</v>
      </c>
      <c r="F235" s="181"/>
      <c r="G235" s="181"/>
    </row>
    <row r="236" spans="1:7" ht="17.25" customHeight="1">
      <c r="A236" s="169">
        <v>20205</v>
      </c>
      <c r="B236" s="182" t="s">
        <v>445</v>
      </c>
      <c r="C236" s="181"/>
      <c r="D236" s="181">
        <f>'[1]表二附表'!D236</f>
        <v>0</v>
      </c>
      <c r="E236" s="181">
        <f>'[1]表二附表'!C236</f>
        <v>0</v>
      </c>
      <c r="F236" s="181"/>
      <c r="G236" s="181"/>
    </row>
    <row r="237" spans="1:7" ht="17.25" customHeight="1">
      <c r="A237" s="169">
        <v>20206</v>
      </c>
      <c r="B237" s="182" t="s">
        <v>1407</v>
      </c>
      <c r="C237" s="181"/>
      <c r="D237" s="181">
        <f>'[1]表二附表'!D237</f>
        <v>0</v>
      </c>
      <c r="E237" s="181">
        <f>'[1]表二附表'!C237</f>
        <v>0</v>
      </c>
      <c r="F237" s="181"/>
      <c r="G237" s="181"/>
    </row>
    <row r="238" spans="1:7" ht="17.25" customHeight="1">
      <c r="A238" s="169">
        <v>20299</v>
      </c>
      <c r="B238" s="182" t="s">
        <v>446</v>
      </c>
      <c r="C238" s="181"/>
      <c r="D238" s="181">
        <f>'[1]表二附表'!D238</f>
        <v>0</v>
      </c>
      <c r="E238" s="181">
        <f>'[1]表二附表'!C238</f>
        <v>0</v>
      </c>
      <c r="F238" s="181"/>
      <c r="G238" s="181"/>
    </row>
    <row r="239" spans="1:7" ht="17.25" customHeight="1">
      <c r="A239" s="169">
        <v>203</v>
      </c>
      <c r="B239" s="180" t="s">
        <v>1179</v>
      </c>
      <c r="C239" s="181">
        <f>SUM(C240,C248)</f>
        <v>100</v>
      </c>
      <c r="D239" s="181">
        <f>'[1]表二附表'!D239</f>
        <v>264</v>
      </c>
      <c r="E239" s="181">
        <f>'[1]表二附表'!C239</f>
        <v>100</v>
      </c>
      <c r="F239" s="181"/>
      <c r="G239" s="181"/>
    </row>
    <row r="240" spans="1:7" ht="17.25" customHeight="1">
      <c r="A240" s="169">
        <v>20306</v>
      </c>
      <c r="B240" s="183" t="s">
        <v>447</v>
      </c>
      <c r="C240" s="181">
        <f>SUM(C241:C247)</f>
        <v>100</v>
      </c>
      <c r="D240" s="181">
        <f>'[1]表二附表'!D240</f>
        <v>100</v>
      </c>
      <c r="E240" s="181">
        <f>'[1]表二附表'!C240</f>
        <v>100</v>
      </c>
      <c r="F240" s="181"/>
      <c r="G240" s="181"/>
    </row>
    <row r="241" spans="1:7" ht="17.25" customHeight="1">
      <c r="A241" s="169">
        <v>2030601</v>
      </c>
      <c r="B241" s="183" t="s">
        <v>448</v>
      </c>
      <c r="C241" s="181">
        <v>20</v>
      </c>
      <c r="D241" s="181">
        <f>'[1]表二附表'!D241</f>
        <v>20</v>
      </c>
      <c r="E241" s="181">
        <f>'[1]表二附表'!C241</f>
        <v>20</v>
      </c>
      <c r="F241" s="181"/>
      <c r="G241" s="181"/>
    </row>
    <row r="242" spans="1:7" ht="17.25" customHeight="1">
      <c r="A242" s="169">
        <v>2030602</v>
      </c>
      <c r="B242" s="182" t="s">
        <v>449</v>
      </c>
      <c r="C242" s="181">
        <v>0</v>
      </c>
      <c r="D242" s="181">
        <f>'[1]表二附表'!D242</f>
        <v>0</v>
      </c>
      <c r="E242" s="181">
        <f>'[1]表二附表'!C242</f>
        <v>0</v>
      </c>
      <c r="F242" s="181"/>
      <c r="G242" s="181"/>
    </row>
    <row r="243" spans="1:7" ht="17.25" customHeight="1">
      <c r="A243" s="169">
        <v>2030603</v>
      </c>
      <c r="B243" s="182" t="s">
        <v>450</v>
      </c>
      <c r="C243" s="181">
        <v>0</v>
      </c>
      <c r="D243" s="181">
        <f>'[1]表二附表'!D243</f>
        <v>0</v>
      </c>
      <c r="E243" s="181">
        <f>'[1]表二附表'!C243</f>
        <v>0</v>
      </c>
      <c r="F243" s="181"/>
      <c r="G243" s="181"/>
    </row>
    <row r="244" spans="1:7" ht="17.25" customHeight="1">
      <c r="A244" s="169">
        <v>2030604</v>
      </c>
      <c r="B244" s="182" t="s">
        <v>451</v>
      </c>
      <c r="C244" s="181">
        <v>0</v>
      </c>
      <c r="D244" s="181">
        <f>'[1]表二附表'!D244</f>
        <v>0</v>
      </c>
      <c r="E244" s="181">
        <f>'[1]表二附表'!C244</f>
        <v>0</v>
      </c>
      <c r="F244" s="181"/>
      <c r="G244" s="181"/>
    </row>
    <row r="245" spans="1:7" ht="17.25" customHeight="1">
      <c r="A245" s="169">
        <v>2030607</v>
      </c>
      <c r="B245" s="183" t="s">
        <v>452</v>
      </c>
      <c r="C245" s="181">
        <v>45</v>
      </c>
      <c r="D245" s="181">
        <f>'[1]表二附表'!D245</f>
        <v>45</v>
      </c>
      <c r="E245" s="181">
        <f>'[1]表二附表'!C245</f>
        <v>45</v>
      </c>
      <c r="F245" s="181"/>
      <c r="G245" s="181"/>
    </row>
    <row r="246" spans="1:7" ht="17.25" customHeight="1">
      <c r="A246" s="169">
        <v>2030608</v>
      </c>
      <c r="B246" s="183" t="s">
        <v>453</v>
      </c>
      <c r="C246" s="181">
        <v>0</v>
      </c>
      <c r="D246" s="181">
        <f>'[1]表二附表'!D246</f>
        <v>0</v>
      </c>
      <c r="E246" s="181">
        <f>'[1]表二附表'!C246</f>
        <v>0</v>
      </c>
      <c r="F246" s="181"/>
      <c r="G246" s="181"/>
    </row>
    <row r="247" spans="1:7" ht="17.25" customHeight="1">
      <c r="A247" s="169">
        <v>2030699</v>
      </c>
      <c r="B247" s="183" t="s">
        <v>454</v>
      </c>
      <c r="C247" s="181">
        <v>35</v>
      </c>
      <c r="D247" s="181">
        <f>'[1]表二附表'!D247</f>
        <v>35</v>
      </c>
      <c r="E247" s="181">
        <f>'[1]表二附表'!C247</f>
        <v>35</v>
      </c>
      <c r="F247" s="181"/>
      <c r="G247" s="181"/>
    </row>
    <row r="248" spans="1:7" ht="17.25" customHeight="1">
      <c r="A248" s="169">
        <v>20399</v>
      </c>
      <c r="B248" s="183" t="s">
        <v>455</v>
      </c>
      <c r="C248" s="181"/>
      <c r="D248" s="181">
        <f>'[1]表二附表'!D248</f>
        <v>164</v>
      </c>
      <c r="E248" s="181">
        <f>'[1]表二附表'!C248</f>
        <v>0</v>
      </c>
      <c r="F248" s="181"/>
      <c r="G248" s="181"/>
    </row>
    <row r="249" spans="1:7" ht="17.25" customHeight="1">
      <c r="A249" s="169">
        <v>204</v>
      </c>
      <c r="B249" s="180" t="s">
        <v>456</v>
      </c>
      <c r="C249" s="181">
        <f>SUM(C250,C253,C264,C271,C279,C288,C302,C312,C322,C330,C336)</f>
        <v>9366</v>
      </c>
      <c r="D249" s="181">
        <f>'[1]表二附表'!D249</f>
        <v>10582</v>
      </c>
      <c r="E249" s="181">
        <f>'[1]表二附表'!C249</f>
        <v>9736</v>
      </c>
      <c r="F249" s="181"/>
      <c r="G249" s="181"/>
    </row>
    <row r="250" spans="1:7" ht="17.25" customHeight="1">
      <c r="A250" s="169">
        <v>20401</v>
      </c>
      <c r="B250" s="182" t="s">
        <v>457</v>
      </c>
      <c r="C250" s="181">
        <f>SUM(C251:C252)</f>
        <v>5</v>
      </c>
      <c r="D250" s="181">
        <f>'[1]表二附表'!D250</f>
        <v>23</v>
      </c>
      <c r="E250" s="181">
        <f>'[1]表二附表'!C250</f>
        <v>0</v>
      </c>
      <c r="F250" s="181"/>
      <c r="G250" s="181"/>
    </row>
    <row r="251" spans="1:7" ht="17.25" customHeight="1">
      <c r="A251" s="169">
        <v>2040101</v>
      </c>
      <c r="B251" s="182" t="s">
        <v>458</v>
      </c>
      <c r="C251" s="181">
        <v>5</v>
      </c>
      <c r="D251" s="181">
        <f>'[1]表二附表'!D251</f>
        <v>23</v>
      </c>
      <c r="E251" s="181">
        <f>'[1]表二附表'!C251</f>
        <v>0</v>
      </c>
      <c r="F251" s="181"/>
      <c r="G251" s="181"/>
    </row>
    <row r="252" spans="1:7" ht="17.25" customHeight="1">
      <c r="A252" s="169">
        <v>2040199</v>
      </c>
      <c r="B252" s="183" t="s">
        <v>459</v>
      </c>
      <c r="C252" s="181">
        <v>0</v>
      </c>
      <c r="D252" s="181">
        <f>'[1]表二附表'!D252</f>
        <v>0</v>
      </c>
      <c r="E252" s="181">
        <f>'[1]表二附表'!C252</f>
        <v>0</v>
      </c>
      <c r="F252" s="181"/>
      <c r="G252" s="181"/>
    </row>
    <row r="253" spans="1:7" ht="17.25" customHeight="1">
      <c r="A253" s="169">
        <v>20402</v>
      </c>
      <c r="B253" s="183" t="s">
        <v>460</v>
      </c>
      <c r="C253" s="181">
        <f>SUM(C254:C263)</f>
        <v>8394</v>
      </c>
      <c r="D253" s="181">
        <f>'[1]表二附表'!D253</f>
        <v>9126</v>
      </c>
      <c r="E253" s="181">
        <f>'[1]表二附表'!C253</f>
        <v>8599</v>
      </c>
      <c r="F253" s="181"/>
      <c r="G253" s="181"/>
    </row>
    <row r="254" spans="1:7" ht="17.25" customHeight="1">
      <c r="A254" s="169">
        <v>2040201</v>
      </c>
      <c r="B254" s="183" t="s">
        <v>318</v>
      </c>
      <c r="C254" s="181">
        <v>6513</v>
      </c>
      <c r="D254" s="181">
        <f>'[1]表二附表'!D254</f>
        <v>5703</v>
      </c>
      <c r="E254" s="181">
        <f>'[1]表二附表'!C254</f>
        <v>5489</v>
      </c>
      <c r="F254" s="181"/>
      <c r="G254" s="181"/>
    </row>
    <row r="255" spans="1:7" ht="17.25" customHeight="1">
      <c r="A255" s="169">
        <v>2040202</v>
      </c>
      <c r="B255" s="183" t="s">
        <v>319</v>
      </c>
      <c r="C255" s="181">
        <v>1407</v>
      </c>
      <c r="D255" s="181">
        <f>'[1]表二附表'!D255</f>
        <v>1437</v>
      </c>
      <c r="E255" s="181">
        <f>'[1]表二附表'!C255</f>
        <v>517</v>
      </c>
      <c r="F255" s="181"/>
      <c r="G255" s="181"/>
    </row>
    <row r="256" spans="1:7" ht="17.25" customHeight="1">
      <c r="A256" s="169">
        <v>2040203</v>
      </c>
      <c r="B256" s="183" t="s">
        <v>320</v>
      </c>
      <c r="C256" s="181">
        <v>0</v>
      </c>
      <c r="D256" s="181">
        <f>'[1]表二附表'!D256</f>
        <v>0</v>
      </c>
      <c r="E256" s="181">
        <f>'[1]表二附表'!C256</f>
        <v>0</v>
      </c>
      <c r="F256" s="181"/>
      <c r="G256" s="181"/>
    </row>
    <row r="257" spans="1:7" ht="17.25" customHeight="1">
      <c r="A257" s="169">
        <v>2040219</v>
      </c>
      <c r="B257" s="183" t="s">
        <v>358</v>
      </c>
      <c r="C257" s="181">
        <v>0</v>
      </c>
      <c r="D257" s="181">
        <f>'[1]表二附表'!D257</f>
        <v>0</v>
      </c>
      <c r="E257" s="181">
        <f>'[1]表二附表'!C257</f>
        <v>0</v>
      </c>
      <c r="F257" s="181"/>
      <c r="G257" s="181"/>
    </row>
    <row r="258" spans="1:7" ht="17.25" customHeight="1">
      <c r="A258" s="169">
        <v>2040220</v>
      </c>
      <c r="B258" s="183" t="s">
        <v>461</v>
      </c>
      <c r="C258" s="181">
        <v>221</v>
      </c>
      <c r="D258" s="181">
        <f>'[1]表二附表'!D258</f>
        <v>1014</v>
      </c>
      <c r="E258" s="181">
        <f>'[1]表二附表'!C258</f>
        <v>1002</v>
      </c>
      <c r="F258" s="181"/>
      <c r="G258" s="181"/>
    </row>
    <row r="259" spans="1:7" ht="17.25" customHeight="1">
      <c r="A259" s="169">
        <v>2040221</v>
      </c>
      <c r="B259" s="183" t="s">
        <v>462</v>
      </c>
      <c r="C259" s="181">
        <v>0</v>
      </c>
      <c r="D259" s="181">
        <f>'[1]表二附表'!D259</f>
        <v>0</v>
      </c>
      <c r="E259" s="181">
        <f>'[1]表二附表'!C259</f>
        <v>0</v>
      </c>
      <c r="F259" s="181"/>
      <c r="G259" s="181"/>
    </row>
    <row r="260" spans="1:7" ht="17.25" customHeight="1">
      <c r="A260" s="169">
        <v>2040222</v>
      </c>
      <c r="B260" s="183" t="s">
        <v>463</v>
      </c>
      <c r="C260" s="181">
        <v>0</v>
      </c>
      <c r="D260" s="181">
        <f>'[1]表二附表'!D260</f>
        <v>0</v>
      </c>
      <c r="E260" s="181">
        <f>'[1]表二附表'!C260</f>
        <v>0</v>
      </c>
      <c r="F260" s="181"/>
      <c r="G260" s="181"/>
    </row>
    <row r="261" spans="1:7" ht="17.25" customHeight="1">
      <c r="A261" s="169">
        <v>2040223</v>
      </c>
      <c r="B261" s="183" t="s">
        <v>464</v>
      </c>
      <c r="C261" s="181">
        <v>0</v>
      </c>
      <c r="D261" s="181">
        <f>'[1]表二附表'!D261</f>
        <v>0</v>
      </c>
      <c r="E261" s="181">
        <f>'[1]表二附表'!C261</f>
        <v>0</v>
      </c>
      <c r="F261" s="181"/>
      <c r="G261" s="181"/>
    </row>
    <row r="262" spans="1:7" ht="17.25" customHeight="1">
      <c r="A262" s="169">
        <v>2040250</v>
      </c>
      <c r="B262" s="183" t="s">
        <v>327</v>
      </c>
      <c r="C262" s="181">
        <v>236</v>
      </c>
      <c r="D262" s="181">
        <f>'[1]表二附表'!D262</f>
        <v>408</v>
      </c>
      <c r="E262" s="181">
        <f>'[1]表二附表'!C262</f>
        <v>213</v>
      </c>
      <c r="F262" s="181"/>
      <c r="G262" s="181"/>
    </row>
    <row r="263" spans="1:7" ht="17.25" customHeight="1">
      <c r="A263" s="169">
        <v>2040299</v>
      </c>
      <c r="B263" s="183" t="s">
        <v>465</v>
      </c>
      <c r="C263" s="181">
        <v>17</v>
      </c>
      <c r="D263" s="181">
        <f>'[1]表二附表'!D263</f>
        <v>564</v>
      </c>
      <c r="E263" s="181">
        <f>'[1]表二附表'!C263</f>
        <v>1378</v>
      </c>
      <c r="F263" s="181"/>
      <c r="G263" s="181"/>
    </row>
    <row r="264" spans="1:7" ht="17.25" customHeight="1">
      <c r="A264" s="169">
        <v>20403</v>
      </c>
      <c r="B264" s="182" t="s">
        <v>466</v>
      </c>
      <c r="C264" s="181">
        <v>0</v>
      </c>
      <c r="D264" s="181">
        <f>'[1]表二附表'!D264</f>
        <v>0</v>
      </c>
      <c r="E264" s="181">
        <f>'[1]表二附表'!C264</f>
        <v>0</v>
      </c>
      <c r="F264" s="181"/>
      <c r="G264" s="181"/>
    </row>
    <row r="265" spans="1:7" ht="17.25" customHeight="1">
      <c r="A265" s="169">
        <v>2040301</v>
      </c>
      <c r="B265" s="182" t="s">
        <v>318</v>
      </c>
      <c r="C265" s="181">
        <v>0</v>
      </c>
      <c r="D265" s="181">
        <f>'[1]表二附表'!D265</f>
        <v>0</v>
      </c>
      <c r="E265" s="181">
        <f>'[1]表二附表'!C265</f>
        <v>0</v>
      </c>
      <c r="F265" s="181"/>
      <c r="G265" s="181"/>
    </row>
    <row r="266" spans="1:7" ht="17.25" customHeight="1">
      <c r="A266" s="169">
        <v>2040302</v>
      </c>
      <c r="B266" s="182" t="s">
        <v>319</v>
      </c>
      <c r="C266" s="181">
        <v>0</v>
      </c>
      <c r="D266" s="181">
        <f>'[1]表二附表'!D266</f>
        <v>0</v>
      </c>
      <c r="E266" s="181">
        <f>'[1]表二附表'!C266</f>
        <v>0</v>
      </c>
      <c r="F266" s="181"/>
      <c r="G266" s="181"/>
    </row>
    <row r="267" spans="1:7" ht="17.25" customHeight="1">
      <c r="A267" s="169">
        <v>2040303</v>
      </c>
      <c r="B267" s="183" t="s">
        <v>320</v>
      </c>
      <c r="C267" s="181">
        <v>0</v>
      </c>
      <c r="D267" s="181">
        <f>'[1]表二附表'!D267</f>
        <v>0</v>
      </c>
      <c r="E267" s="181">
        <f>'[1]表二附表'!C267</f>
        <v>0</v>
      </c>
      <c r="F267" s="181"/>
      <c r="G267" s="181"/>
    </row>
    <row r="268" spans="1:7" ht="17.25" customHeight="1">
      <c r="A268" s="169">
        <v>2040304</v>
      </c>
      <c r="B268" s="183" t="s">
        <v>467</v>
      </c>
      <c r="C268" s="181">
        <v>0</v>
      </c>
      <c r="D268" s="181">
        <f>'[1]表二附表'!D268</f>
        <v>0</v>
      </c>
      <c r="E268" s="181">
        <f>'[1]表二附表'!C268</f>
        <v>0</v>
      </c>
      <c r="F268" s="181"/>
      <c r="G268" s="181"/>
    </row>
    <row r="269" spans="1:7" ht="17.25" customHeight="1">
      <c r="A269" s="169">
        <v>2040350</v>
      </c>
      <c r="B269" s="183" t="s">
        <v>327</v>
      </c>
      <c r="C269" s="181">
        <v>0</v>
      </c>
      <c r="D269" s="181">
        <f>'[1]表二附表'!D269</f>
        <v>0</v>
      </c>
      <c r="E269" s="181">
        <f>'[1]表二附表'!C269</f>
        <v>0</v>
      </c>
      <c r="F269" s="181"/>
      <c r="G269" s="181"/>
    </row>
    <row r="270" spans="1:7" ht="17.25" customHeight="1">
      <c r="A270" s="169">
        <v>2040399</v>
      </c>
      <c r="B270" s="180" t="s">
        <v>468</v>
      </c>
      <c r="C270" s="181">
        <v>0</v>
      </c>
      <c r="D270" s="181">
        <f>'[1]表二附表'!D270</f>
        <v>0</v>
      </c>
      <c r="E270" s="181">
        <f>'[1]表二附表'!C270</f>
        <v>0</v>
      </c>
      <c r="F270" s="181"/>
      <c r="G270" s="181"/>
    </row>
    <row r="271" spans="1:7" ht="17.25" customHeight="1">
      <c r="A271" s="169">
        <v>20404</v>
      </c>
      <c r="B271" s="184" t="s">
        <v>469</v>
      </c>
      <c r="C271" s="181">
        <v>105</v>
      </c>
      <c r="D271" s="181">
        <f>'[1]表二附表'!D271</f>
        <v>103</v>
      </c>
      <c r="E271" s="181">
        <f>'[1]表二附表'!C271</f>
        <v>70</v>
      </c>
      <c r="F271" s="181"/>
      <c r="G271" s="181"/>
    </row>
    <row r="272" spans="1:7" ht="17.25" customHeight="1">
      <c r="A272" s="169">
        <v>2040401</v>
      </c>
      <c r="B272" s="182" t="s">
        <v>318</v>
      </c>
      <c r="C272" s="181">
        <v>32</v>
      </c>
      <c r="D272" s="181">
        <f>'[1]表二附表'!D272</f>
        <v>62</v>
      </c>
      <c r="E272" s="181">
        <f>'[1]表二附表'!C272</f>
        <v>62</v>
      </c>
      <c r="F272" s="181"/>
      <c r="G272" s="181"/>
    </row>
    <row r="273" spans="1:7" ht="17.25" customHeight="1">
      <c r="A273" s="169">
        <v>2040402</v>
      </c>
      <c r="B273" s="182" t="s">
        <v>319</v>
      </c>
      <c r="C273" s="181">
        <v>0</v>
      </c>
      <c r="D273" s="181">
        <f>'[1]表二附表'!D273</f>
        <v>33</v>
      </c>
      <c r="E273" s="181">
        <f>'[1]表二附表'!C273</f>
        <v>0</v>
      </c>
      <c r="F273" s="181"/>
      <c r="G273" s="181"/>
    </row>
    <row r="274" spans="1:7" ht="17.25" customHeight="1">
      <c r="A274" s="169">
        <v>2040403</v>
      </c>
      <c r="B274" s="183" t="s">
        <v>320</v>
      </c>
      <c r="C274" s="181">
        <v>0</v>
      </c>
      <c r="D274" s="181">
        <f>'[1]表二附表'!D274</f>
        <v>0</v>
      </c>
      <c r="E274" s="181">
        <f>'[1]表二附表'!C274</f>
        <v>0</v>
      </c>
      <c r="F274" s="181"/>
      <c r="G274" s="181"/>
    </row>
    <row r="275" spans="1:7" ht="17.25" customHeight="1">
      <c r="A275" s="169">
        <v>2040409</v>
      </c>
      <c r="B275" s="183" t="s">
        <v>470</v>
      </c>
      <c r="C275" s="181">
        <v>0</v>
      </c>
      <c r="D275" s="181">
        <f>'[1]表二附表'!D275</f>
        <v>0</v>
      </c>
      <c r="E275" s="181">
        <f>'[1]表二附表'!C275</f>
        <v>0</v>
      </c>
      <c r="F275" s="181"/>
      <c r="G275" s="181"/>
    </row>
    <row r="276" spans="1:7" ht="17.25" customHeight="1">
      <c r="A276" s="169">
        <v>2040410</v>
      </c>
      <c r="B276" s="183" t="s">
        <v>471</v>
      </c>
      <c r="C276" s="181">
        <v>0</v>
      </c>
      <c r="D276" s="181">
        <f>'[1]表二附表'!D276</f>
        <v>0</v>
      </c>
      <c r="E276" s="181">
        <f>'[1]表二附表'!C276</f>
        <v>0</v>
      </c>
      <c r="F276" s="181"/>
      <c r="G276" s="181"/>
    </row>
    <row r="277" spans="1:7" ht="17.25" customHeight="1">
      <c r="A277" s="169">
        <v>2040450</v>
      </c>
      <c r="B277" s="183" t="s">
        <v>327</v>
      </c>
      <c r="C277" s="181">
        <v>73</v>
      </c>
      <c r="D277" s="181">
        <f>'[1]表二附表'!D277</f>
        <v>8</v>
      </c>
      <c r="E277" s="181">
        <f>'[1]表二附表'!C277</f>
        <v>8</v>
      </c>
      <c r="F277" s="181"/>
      <c r="G277" s="181"/>
    </row>
    <row r="278" spans="1:7" ht="17.25" customHeight="1">
      <c r="A278" s="169">
        <v>2040499</v>
      </c>
      <c r="B278" s="183" t="s">
        <v>472</v>
      </c>
      <c r="C278" s="181">
        <v>0</v>
      </c>
      <c r="D278" s="181">
        <f>'[1]表二附表'!D278</f>
        <v>0</v>
      </c>
      <c r="E278" s="181">
        <f>'[1]表二附表'!C278</f>
        <v>0</v>
      </c>
      <c r="F278" s="181"/>
      <c r="G278" s="181"/>
    </row>
    <row r="279" spans="1:7" ht="17.25" customHeight="1">
      <c r="A279" s="169">
        <v>20405</v>
      </c>
      <c r="B279" s="180" t="s">
        <v>473</v>
      </c>
      <c r="C279" s="181">
        <v>43</v>
      </c>
      <c r="D279" s="181">
        <f>'[1]表二附表'!D279</f>
        <v>166</v>
      </c>
      <c r="E279" s="181">
        <f>'[1]表二附表'!C279</f>
        <v>168</v>
      </c>
      <c r="F279" s="181"/>
      <c r="G279" s="181"/>
    </row>
    <row r="280" spans="1:7" ht="17.25" customHeight="1">
      <c r="A280" s="169">
        <v>2040501</v>
      </c>
      <c r="B280" s="182" t="s">
        <v>318</v>
      </c>
      <c r="C280" s="181">
        <v>0</v>
      </c>
      <c r="D280" s="181">
        <f>'[1]表二附表'!D280</f>
        <v>46</v>
      </c>
      <c r="E280" s="181">
        <f>'[1]表二附表'!C280</f>
        <v>123</v>
      </c>
      <c r="F280" s="181"/>
      <c r="G280" s="181"/>
    </row>
    <row r="281" spans="1:7" ht="17.25" customHeight="1">
      <c r="A281" s="169">
        <v>2040502</v>
      </c>
      <c r="B281" s="182" t="s">
        <v>319</v>
      </c>
      <c r="C281" s="181">
        <v>0</v>
      </c>
      <c r="D281" s="181">
        <f>'[1]表二附表'!D281</f>
        <v>5</v>
      </c>
      <c r="E281" s="181">
        <f>'[1]表二附表'!C281</f>
        <v>0</v>
      </c>
      <c r="F281" s="181"/>
      <c r="G281" s="181"/>
    </row>
    <row r="282" spans="1:7" ht="17.25" customHeight="1">
      <c r="A282" s="169">
        <v>2040503</v>
      </c>
      <c r="B282" s="182" t="s">
        <v>320</v>
      </c>
      <c r="C282" s="181">
        <v>0</v>
      </c>
      <c r="D282" s="181">
        <f>'[1]表二附表'!D282</f>
        <v>0</v>
      </c>
      <c r="E282" s="181">
        <f>'[1]表二附表'!C282</f>
        <v>0</v>
      </c>
      <c r="F282" s="181"/>
      <c r="G282" s="181"/>
    </row>
    <row r="283" spans="1:7" ht="17.25" customHeight="1">
      <c r="A283" s="169">
        <v>2040504</v>
      </c>
      <c r="B283" s="183" t="s">
        <v>474</v>
      </c>
      <c r="C283" s="181">
        <v>0</v>
      </c>
      <c r="D283" s="181">
        <f>'[1]表二附表'!D283</f>
        <v>0</v>
      </c>
      <c r="E283" s="181">
        <f>'[1]表二附表'!C283</f>
        <v>0</v>
      </c>
      <c r="F283" s="181"/>
      <c r="G283" s="181"/>
    </row>
    <row r="284" spans="1:7" ht="17.25" customHeight="1">
      <c r="A284" s="169">
        <v>2040505</v>
      </c>
      <c r="B284" s="183" t="s">
        <v>475</v>
      </c>
      <c r="C284" s="181">
        <v>0</v>
      </c>
      <c r="D284" s="181">
        <f>'[1]表二附表'!D284</f>
        <v>0</v>
      </c>
      <c r="E284" s="181">
        <f>'[1]表二附表'!C284</f>
        <v>0</v>
      </c>
      <c r="F284" s="181"/>
      <c r="G284" s="181"/>
    </row>
    <row r="285" spans="1:7" ht="17.25" customHeight="1">
      <c r="A285" s="169">
        <v>2040506</v>
      </c>
      <c r="B285" s="183" t="s">
        <v>476</v>
      </c>
      <c r="C285" s="181">
        <v>0</v>
      </c>
      <c r="D285" s="181">
        <f>'[1]表二附表'!D285</f>
        <v>0</v>
      </c>
      <c r="E285" s="181">
        <f>'[1]表二附表'!C285</f>
        <v>0</v>
      </c>
      <c r="F285" s="181"/>
      <c r="G285" s="181"/>
    </row>
    <row r="286" spans="1:7" ht="17.25" customHeight="1">
      <c r="A286" s="169">
        <v>2040550</v>
      </c>
      <c r="B286" s="182" t="s">
        <v>327</v>
      </c>
      <c r="C286" s="181">
        <v>43</v>
      </c>
      <c r="D286" s="181">
        <f>'[1]表二附表'!D286</f>
        <v>115</v>
      </c>
      <c r="E286" s="181">
        <f>'[1]表二附表'!C286</f>
        <v>45</v>
      </c>
      <c r="F286" s="181"/>
      <c r="G286" s="181"/>
    </row>
    <row r="287" spans="1:7" ht="17.25" customHeight="1">
      <c r="A287" s="169">
        <v>2040599</v>
      </c>
      <c r="B287" s="182" t="s">
        <v>477</v>
      </c>
      <c r="C287" s="181">
        <v>0</v>
      </c>
      <c r="D287" s="181">
        <f>'[1]表二附表'!D287</f>
        <v>0</v>
      </c>
      <c r="E287" s="181">
        <f>'[1]表二附表'!C287</f>
        <v>0</v>
      </c>
      <c r="F287" s="181"/>
      <c r="G287" s="181"/>
    </row>
    <row r="288" spans="1:7" ht="17.25" customHeight="1">
      <c r="A288" s="169">
        <v>20406</v>
      </c>
      <c r="B288" s="182" t="s">
        <v>478</v>
      </c>
      <c r="C288" s="181">
        <v>709</v>
      </c>
      <c r="D288" s="181">
        <f>'[1]表二附表'!D288</f>
        <v>1025</v>
      </c>
      <c r="E288" s="181">
        <f>'[1]表二附表'!C288</f>
        <v>789</v>
      </c>
      <c r="F288" s="181"/>
      <c r="G288" s="181"/>
    </row>
    <row r="289" spans="1:7" ht="17.25" customHeight="1">
      <c r="A289" s="169">
        <v>2040601</v>
      </c>
      <c r="B289" s="183" t="s">
        <v>318</v>
      </c>
      <c r="C289" s="181">
        <v>428</v>
      </c>
      <c r="D289" s="181">
        <f>'[1]表二附表'!D289</f>
        <v>470</v>
      </c>
      <c r="E289" s="181">
        <f>'[1]表二附表'!C289</f>
        <v>473</v>
      </c>
      <c r="F289" s="181"/>
      <c r="G289" s="181"/>
    </row>
    <row r="290" spans="1:7" ht="17.25" customHeight="1">
      <c r="A290" s="169">
        <v>2040602</v>
      </c>
      <c r="B290" s="183" t="s">
        <v>319</v>
      </c>
      <c r="C290" s="181">
        <v>94</v>
      </c>
      <c r="D290" s="181">
        <f>'[1]表二附表'!D290</f>
        <v>291</v>
      </c>
      <c r="E290" s="181">
        <f>'[1]表二附表'!C290</f>
        <v>55</v>
      </c>
      <c r="F290" s="181"/>
      <c r="G290" s="181"/>
    </row>
    <row r="291" spans="1:7" ht="17.25" customHeight="1">
      <c r="A291" s="169">
        <v>2040603</v>
      </c>
      <c r="B291" s="183" t="s">
        <v>320</v>
      </c>
      <c r="C291" s="181">
        <v>0</v>
      </c>
      <c r="D291" s="181">
        <f>'[1]表二附表'!D291</f>
        <v>0</v>
      </c>
      <c r="E291" s="181">
        <f>'[1]表二附表'!C291</f>
        <v>0</v>
      </c>
      <c r="F291" s="181"/>
      <c r="G291" s="181"/>
    </row>
    <row r="292" spans="1:7" ht="17.25" customHeight="1">
      <c r="A292" s="169">
        <v>2040604</v>
      </c>
      <c r="B292" s="180" t="s">
        <v>479</v>
      </c>
      <c r="C292" s="181">
        <v>0</v>
      </c>
      <c r="D292" s="181">
        <f>'[1]表二附表'!D292</f>
        <v>43</v>
      </c>
      <c r="E292" s="181">
        <f>'[1]表二附表'!C292</f>
        <v>0</v>
      </c>
      <c r="F292" s="181"/>
      <c r="G292" s="181"/>
    </row>
    <row r="293" spans="1:7" ht="17.25" customHeight="1">
      <c r="A293" s="169">
        <v>2040605</v>
      </c>
      <c r="B293" s="182" t="s">
        <v>480</v>
      </c>
      <c r="C293" s="181">
        <v>0</v>
      </c>
      <c r="D293" s="181">
        <f>'[1]表二附表'!D293</f>
        <v>0</v>
      </c>
      <c r="E293" s="181">
        <f>'[1]表二附表'!C293</f>
        <v>0</v>
      </c>
      <c r="F293" s="181"/>
      <c r="G293" s="181"/>
    </row>
    <row r="294" spans="1:7" ht="17.25" customHeight="1">
      <c r="A294" s="169">
        <v>2040606</v>
      </c>
      <c r="B294" s="182" t="s">
        <v>1408</v>
      </c>
      <c r="C294" s="181">
        <v>13</v>
      </c>
      <c r="D294" s="181">
        <f>'[1]表二附表'!D294</f>
        <v>0</v>
      </c>
      <c r="E294" s="181">
        <f>'[1]表二附表'!C294</f>
        <v>0</v>
      </c>
      <c r="F294" s="181"/>
      <c r="G294" s="181"/>
    </row>
    <row r="295" spans="1:7" ht="17.25" customHeight="1">
      <c r="A295" s="169">
        <v>2040607</v>
      </c>
      <c r="B295" s="184" t="s">
        <v>1409</v>
      </c>
      <c r="C295" s="181">
        <v>6</v>
      </c>
      <c r="D295" s="181">
        <f>'[1]表二附表'!D295</f>
        <v>36</v>
      </c>
      <c r="E295" s="181">
        <f>'[1]表二附表'!C295</f>
        <v>61</v>
      </c>
      <c r="F295" s="181"/>
      <c r="G295" s="181"/>
    </row>
    <row r="296" spans="1:7" ht="17.25" customHeight="1">
      <c r="A296" s="169">
        <v>2040608</v>
      </c>
      <c r="B296" s="183" t="s">
        <v>481</v>
      </c>
      <c r="C296" s="181">
        <v>0</v>
      </c>
      <c r="D296" s="181">
        <f>'[1]表二附表'!D296</f>
        <v>0</v>
      </c>
      <c r="E296" s="181">
        <f>'[1]表二附表'!C296</f>
        <v>0</v>
      </c>
      <c r="F296" s="181"/>
      <c r="G296" s="181"/>
    </row>
    <row r="297" spans="1:7" ht="17.25" customHeight="1">
      <c r="A297" s="169">
        <v>2040610</v>
      </c>
      <c r="B297" s="183" t="s">
        <v>482</v>
      </c>
      <c r="C297" s="181">
        <v>0</v>
      </c>
      <c r="D297" s="181">
        <f>'[1]表二附表'!D297</f>
        <v>2</v>
      </c>
      <c r="E297" s="181">
        <f>'[1]表二附表'!C297</f>
        <v>0</v>
      </c>
      <c r="F297" s="181"/>
      <c r="G297" s="181"/>
    </row>
    <row r="298" spans="1:7" ht="17.25" customHeight="1">
      <c r="A298" s="169">
        <v>2040612</v>
      </c>
      <c r="B298" s="183" t="s">
        <v>1453</v>
      </c>
      <c r="C298" s="181">
        <v>0</v>
      </c>
      <c r="D298" s="181">
        <f>'[1]表二附表'!D298</f>
        <v>0</v>
      </c>
      <c r="E298" s="181">
        <f>'[1]表二附表'!C298</f>
        <v>14</v>
      </c>
      <c r="F298" s="181"/>
      <c r="G298" s="181"/>
    </row>
    <row r="299" spans="1:7" ht="17.25" customHeight="1">
      <c r="A299" s="169">
        <v>2040613</v>
      </c>
      <c r="B299" s="183" t="s">
        <v>358</v>
      </c>
      <c r="C299" s="181">
        <v>0</v>
      </c>
      <c r="D299" s="181">
        <f>'[1]表二附表'!D299</f>
        <v>0</v>
      </c>
      <c r="E299" s="181">
        <f>'[1]表二附表'!C299</f>
        <v>0</v>
      </c>
      <c r="F299" s="181"/>
      <c r="G299" s="181"/>
    </row>
    <row r="300" spans="1:7" ht="17.25" customHeight="1">
      <c r="A300" s="169">
        <v>2040650</v>
      </c>
      <c r="B300" s="183" t="s">
        <v>327</v>
      </c>
      <c r="C300" s="181">
        <v>168</v>
      </c>
      <c r="D300" s="181">
        <f>'[1]表二附表'!D300</f>
        <v>183</v>
      </c>
      <c r="E300" s="181">
        <f>'[1]表二附表'!C300</f>
        <v>186</v>
      </c>
      <c r="F300" s="181"/>
      <c r="G300" s="181"/>
    </row>
    <row r="301" spans="1:7" ht="17.25" customHeight="1">
      <c r="A301" s="169">
        <v>2040699</v>
      </c>
      <c r="B301" s="182" t="s">
        <v>483</v>
      </c>
      <c r="C301" s="181">
        <v>0</v>
      </c>
      <c r="D301" s="181">
        <f>'[1]表二附表'!D301</f>
        <v>0</v>
      </c>
      <c r="E301" s="181">
        <f>'[1]表二附表'!C301</f>
        <v>0</v>
      </c>
      <c r="F301" s="181"/>
      <c r="G301" s="181"/>
    </row>
    <row r="302" spans="1:7" ht="17.25" customHeight="1">
      <c r="A302" s="169">
        <v>20407</v>
      </c>
      <c r="B302" s="184" t="s">
        <v>484</v>
      </c>
      <c r="C302" s="181">
        <v>0</v>
      </c>
      <c r="D302" s="181">
        <f>'[1]表二附表'!D302</f>
        <v>0</v>
      </c>
      <c r="E302" s="181">
        <f>'[1]表二附表'!C302</f>
        <v>0</v>
      </c>
      <c r="F302" s="181"/>
      <c r="G302" s="181"/>
    </row>
    <row r="303" spans="1:7" ht="17.25" customHeight="1">
      <c r="A303" s="169">
        <v>2040701</v>
      </c>
      <c r="B303" s="182" t="s">
        <v>318</v>
      </c>
      <c r="C303" s="181">
        <v>0</v>
      </c>
      <c r="D303" s="181">
        <f>'[1]表二附表'!D303</f>
        <v>0</v>
      </c>
      <c r="E303" s="181">
        <f>'[1]表二附表'!C303</f>
        <v>0</v>
      </c>
      <c r="F303" s="181"/>
      <c r="G303" s="181"/>
    </row>
    <row r="304" spans="1:7" ht="17.25" customHeight="1">
      <c r="A304" s="169">
        <v>2040702</v>
      </c>
      <c r="B304" s="183" t="s">
        <v>319</v>
      </c>
      <c r="C304" s="181">
        <v>0</v>
      </c>
      <c r="D304" s="181">
        <f>'[1]表二附表'!D304</f>
        <v>0</v>
      </c>
      <c r="E304" s="181">
        <f>'[1]表二附表'!C304</f>
        <v>0</v>
      </c>
      <c r="F304" s="181"/>
      <c r="G304" s="181"/>
    </row>
    <row r="305" spans="1:7" ht="17.25" customHeight="1">
      <c r="A305" s="169">
        <v>2040703</v>
      </c>
      <c r="B305" s="183" t="s">
        <v>320</v>
      </c>
      <c r="C305" s="181">
        <v>0</v>
      </c>
      <c r="D305" s="181">
        <f>'[1]表二附表'!D305</f>
        <v>0</v>
      </c>
      <c r="E305" s="181">
        <f>'[1]表二附表'!C305</f>
        <v>0</v>
      </c>
      <c r="F305" s="181"/>
      <c r="G305" s="181"/>
    </row>
    <row r="306" spans="1:7" ht="17.25" customHeight="1">
      <c r="A306" s="169">
        <v>2040704</v>
      </c>
      <c r="B306" s="183" t="s">
        <v>1454</v>
      </c>
      <c r="C306" s="181">
        <v>0</v>
      </c>
      <c r="D306" s="181">
        <f>'[1]表二附表'!D306</f>
        <v>0</v>
      </c>
      <c r="E306" s="181">
        <f>'[1]表二附表'!C306</f>
        <v>0</v>
      </c>
      <c r="F306" s="181"/>
      <c r="G306" s="181"/>
    </row>
    <row r="307" spans="1:7" ht="17.25" customHeight="1">
      <c r="A307" s="169">
        <v>2040705</v>
      </c>
      <c r="B307" s="180" t="s">
        <v>1455</v>
      </c>
      <c r="C307" s="181">
        <v>0</v>
      </c>
      <c r="D307" s="181">
        <f>'[1]表二附表'!D307</f>
        <v>0</v>
      </c>
      <c r="E307" s="181">
        <f>'[1]表二附表'!C307</f>
        <v>0</v>
      </c>
      <c r="F307" s="181"/>
      <c r="G307" s="181"/>
    </row>
    <row r="308" spans="1:7" ht="17.25" customHeight="1">
      <c r="A308" s="169">
        <v>2040706</v>
      </c>
      <c r="B308" s="182" t="s">
        <v>485</v>
      </c>
      <c r="C308" s="181">
        <v>0</v>
      </c>
      <c r="D308" s="181">
        <f>'[1]表二附表'!D308</f>
        <v>0</v>
      </c>
      <c r="E308" s="181">
        <f>'[1]表二附表'!C308</f>
        <v>0</v>
      </c>
      <c r="F308" s="181"/>
      <c r="G308" s="181"/>
    </row>
    <row r="309" spans="1:7" ht="17.25" customHeight="1">
      <c r="A309" s="169">
        <v>2040707</v>
      </c>
      <c r="B309" s="182" t="s">
        <v>358</v>
      </c>
      <c r="C309" s="181">
        <v>0</v>
      </c>
      <c r="D309" s="181">
        <f>'[1]表二附表'!D309</f>
        <v>0</v>
      </c>
      <c r="E309" s="181">
        <f>'[1]表二附表'!C309</f>
        <v>0</v>
      </c>
      <c r="F309" s="181"/>
      <c r="G309" s="181"/>
    </row>
    <row r="310" spans="1:7" ht="17.25" customHeight="1">
      <c r="A310" s="169">
        <v>2040750</v>
      </c>
      <c r="B310" s="182" t="s">
        <v>327</v>
      </c>
      <c r="C310" s="181">
        <v>0</v>
      </c>
      <c r="D310" s="181">
        <f>'[1]表二附表'!D310</f>
        <v>0</v>
      </c>
      <c r="E310" s="181">
        <f>'[1]表二附表'!C310</f>
        <v>0</v>
      </c>
      <c r="F310" s="181"/>
      <c r="G310" s="181"/>
    </row>
    <row r="311" spans="1:7" ht="17.25" customHeight="1">
      <c r="A311" s="169">
        <v>2040799</v>
      </c>
      <c r="B311" s="182" t="s">
        <v>486</v>
      </c>
      <c r="C311" s="181">
        <v>0</v>
      </c>
      <c r="D311" s="181">
        <f>'[1]表二附表'!D311</f>
        <v>0</v>
      </c>
      <c r="E311" s="181">
        <f>'[1]表二附表'!C311</f>
        <v>0</v>
      </c>
      <c r="F311" s="181"/>
      <c r="G311" s="181"/>
    </row>
    <row r="312" spans="1:7" ht="17.25" customHeight="1">
      <c r="A312" s="169">
        <v>20408</v>
      </c>
      <c r="B312" s="183" t="s">
        <v>487</v>
      </c>
      <c r="C312" s="181">
        <v>0</v>
      </c>
      <c r="D312" s="181">
        <f>'[1]表二附表'!D312</f>
        <v>0</v>
      </c>
      <c r="E312" s="181">
        <f>'[1]表二附表'!C312</f>
        <v>0</v>
      </c>
      <c r="F312" s="181"/>
      <c r="G312" s="181"/>
    </row>
    <row r="313" spans="1:7" ht="17.25" customHeight="1">
      <c r="A313" s="169">
        <v>2040801</v>
      </c>
      <c r="B313" s="183" t="s">
        <v>318</v>
      </c>
      <c r="C313" s="181">
        <v>0</v>
      </c>
      <c r="D313" s="181">
        <f>'[1]表二附表'!D313</f>
        <v>0</v>
      </c>
      <c r="E313" s="181">
        <f>'[1]表二附表'!C313</f>
        <v>0</v>
      </c>
      <c r="F313" s="181"/>
      <c r="G313" s="181"/>
    </row>
    <row r="314" spans="1:7" ht="17.25" customHeight="1">
      <c r="A314" s="169">
        <v>2040802</v>
      </c>
      <c r="B314" s="183" t="s">
        <v>319</v>
      </c>
      <c r="C314" s="181">
        <v>0</v>
      </c>
      <c r="D314" s="181">
        <f>'[1]表二附表'!D314</f>
        <v>0</v>
      </c>
      <c r="E314" s="181">
        <f>'[1]表二附表'!C314</f>
        <v>0</v>
      </c>
      <c r="F314" s="181"/>
      <c r="G314" s="181"/>
    </row>
    <row r="315" spans="1:7" ht="17.25" customHeight="1">
      <c r="A315" s="169">
        <v>2040803</v>
      </c>
      <c r="B315" s="182" t="s">
        <v>320</v>
      </c>
      <c r="C315" s="181">
        <v>0</v>
      </c>
      <c r="D315" s="181">
        <f>'[1]表二附表'!D315</f>
        <v>0</v>
      </c>
      <c r="E315" s="181">
        <f>'[1]表二附表'!C315</f>
        <v>0</v>
      </c>
      <c r="F315" s="181"/>
      <c r="G315" s="181"/>
    </row>
    <row r="316" spans="1:7" ht="17.25" customHeight="1">
      <c r="A316" s="169">
        <v>2040804</v>
      </c>
      <c r="B316" s="182" t="s">
        <v>488</v>
      </c>
      <c r="C316" s="181">
        <v>0</v>
      </c>
      <c r="D316" s="181">
        <f>'[1]表二附表'!D316</f>
        <v>0</v>
      </c>
      <c r="E316" s="181">
        <f>'[1]表二附表'!C316</f>
        <v>0</v>
      </c>
      <c r="F316" s="181"/>
      <c r="G316" s="181"/>
    </row>
    <row r="317" spans="1:7" ht="17.25" customHeight="1">
      <c r="A317" s="169">
        <v>2040805</v>
      </c>
      <c r="B317" s="182" t="s">
        <v>489</v>
      </c>
      <c r="C317" s="181">
        <v>0</v>
      </c>
      <c r="D317" s="181">
        <f>'[1]表二附表'!D317</f>
        <v>0</v>
      </c>
      <c r="E317" s="181">
        <f>'[1]表二附表'!C317</f>
        <v>0</v>
      </c>
      <c r="F317" s="181"/>
      <c r="G317" s="181"/>
    </row>
    <row r="318" spans="1:7" ht="17.25" customHeight="1">
      <c r="A318" s="169">
        <v>2040806</v>
      </c>
      <c r="B318" s="183" t="s">
        <v>490</v>
      </c>
      <c r="C318" s="181">
        <v>0</v>
      </c>
      <c r="D318" s="181">
        <f>'[1]表二附表'!D318</f>
        <v>0</v>
      </c>
      <c r="E318" s="181">
        <f>'[1]表二附表'!C318</f>
        <v>0</v>
      </c>
      <c r="F318" s="181"/>
      <c r="G318" s="181"/>
    </row>
    <row r="319" spans="1:7" ht="17.25" customHeight="1">
      <c r="A319" s="169">
        <v>2040807</v>
      </c>
      <c r="B319" s="183" t="s">
        <v>358</v>
      </c>
      <c r="C319" s="181">
        <v>0</v>
      </c>
      <c r="D319" s="181">
        <f>'[1]表二附表'!D319</f>
        <v>0</v>
      </c>
      <c r="E319" s="181">
        <f>'[1]表二附表'!C319</f>
        <v>0</v>
      </c>
      <c r="F319" s="181"/>
      <c r="G319" s="181"/>
    </row>
    <row r="320" spans="1:7" ht="17.25" customHeight="1">
      <c r="A320" s="169">
        <v>2040850</v>
      </c>
      <c r="B320" s="183" t="s">
        <v>327</v>
      </c>
      <c r="C320" s="181">
        <v>0</v>
      </c>
      <c r="D320" s="181">
        <f>'[1]表二附表'!D320</f>
        <v>0</v>
      </c>
      <c r="E320" s="181">
        <f>'[1]表二附表'!C320</f>
        <v>0</v>
      </c>
      <c r="F320" s="181"/>
      <c r="G320" s="181"/>
    </row>
    <row r="321" spans="1:7" ht="17.25" customHeight="1">
      <c r="A321" s="169">
        <v>2040899</v>
      </c>
      <c r="B321" s="183" t="s">
        <v>491</v>
      </c>
      <c r="C321" s="181">
        <v>0</v>
      </c>
      <c r="D321" s="181">
        <f>'[1]表二附表'!D321</f>
        <v>0</v>
      </c>
      <c r="E321" s="181">
        <f>'[1]表二附表'!C321</f>
        <v>0</v>
      </c>
      <c r="F321" s="181"/>
      <c r="G321" s="181"/>
    </row>
    <row r="322" spans="1:7" ht="17.25" customHeight="1">
      <c r="A322" s="169">
        <v>20409</v>
      </c>
      <c r="B322" s="180" t="s">
        <v>492</v>
      </c>
      <c r="C322" s="181">
        <v>0</v>
      </c>
      <c r="D322" s="181">
        <f>'[1]表二附表'!D322</f>
        <v>0</v>
      </c>
      <c r="E322" s="181">
        <f>'[1]表二附表'!C322</f>
        <v>0</v>
      </c>
      <c r="F322" s="181"/>
      <c r="G322" s="181"/>
    </row>
    <row r="323" spans="1:7" ht="17.25" customHeight="1">
      <c r="A323" s="169">
        <v>2040901</v>
      </c>
      <c r="B323" s="182" t="s">
        <v>318</v>
      </c>
      <c r="C323" s="181">
        <v>0</v>
      </c>
      <c r="D323" s="181">
        <f>'[1]表二附表'!D323</f>
        <v>0</v>
      </c>
      <c r="E323" s="181">
        <f>'[1]表二附表'!C323</f>
        <v>0</v>
      </c>
      <c r="F323" s="181"/>
      <c r="G323" s="181"/>
    </row>
    <row r="324" spans="1:7" ht="17.25" customHeight="1">
      <c r="A324" s="169">
        <v>2040902</v>
      </c>
      <c r="B324" s="182" t="s">
        <v>319</v>
      </c>
      <c r="C324" s="181">
        <v>0</v>
      </c>
      <c r="D324" s="181">
        <f>'[1]表二附表'!D324</f>
        <v>0</v>
      </c>
      <c r="E324" s="181">
        <f>'[1]表二附表'!C324</f>
        <v>0</v>
      </c>
      <c r="F324" s="181"/>
      <c r="G324" s="181"/>
    </row>
    <row r="325" spans="1:7" ht="17.25" customHeight="1">
      <c r="A325" s="169">
        <v>2040903</v>
      </c>
      <c r="B325" s="184" t="s">
        <v>320</v>
      </c>
      <c r="C325" s="181">
        <v>0</v>
      </c>
      <c r="D325" s="181">
        <f>'[1]表二附表'!D325</f>
        <v>0</v>
      </c>
      <c r="E325" s="181">
        <f>'[1]表二附表'!C325</f>
        <v>0</v>
      </c>
      <c r="F325" s="181"/>
      <c r="G325" s="181"/>
    </row>
    <row r="326" spans="1:7" ht="17.25" customHeight="1">
      <c r="A326" s="169">
        <v>2040904</v>
      </c>
      <c r="B326" s="185" t="s">
        <v>493</v>
      </c>
      <c r="C326" s="181">
        <v>0</v>
      </c>
      <c r="D326" s="181">
        <f>'[1]表二附表'!D326</f>
        <v>0</v>
      </c>
      <c r="E326" s="181">
        <f>'[1]表二附表'!C326</f>
        <v>0</v>
      </c>
      <c r="F326" s="181"/>
      <c r="G326" s="181"/>
    </row>
    <row r="327" spans="1:7" ht="17.25" customHeight="1">
      <c r="A327" s="169">
        <v>2040905</v>
      </c>
      <c r="B327" s="183" t="s">
        <v>494</v>
      </c>
      <c r="C327" s="181">
        <v>0</v>
      </c>
      <c r="D327" s="181">
        <f>'[1]表二附表'!D327</f>
        <v>0</v>
      </c>
      <c r="E327" s="181">
        <f>'[1]表二附表'!C327</f>
        <v>0</v>
      </c>
      <c r="F327" s="181"/>
      <c r="G327" s="181"/>
    </row>
    <row r="328" spans="1:7" ht="17.25" customHeight="1">
      <c r="A328" s="169">
        <v>2040950</v>
      </c>
      <c r="B328" s="183" t="s">
        <v>327</v>
      </c>
      <c r="C328" s="181">
        <v>0</v>
      </c>
      <c r="D328" s="181">
        <f>'[1]表二附表'!D328</f>
        <v>0</v>
      </c>
      <c r="E328" s="181">
        <f>'[1]表二附表'!C328</f>
        <v>0</v>
      </c>
      <c r="F328" s="181"/>
      <c r="G328" s="181"/>
    </row>
    <row r="329" spans="1:7" ht="17.25" customHeight="1">
      <c r="A329" s="169">
        <v>2040999</v>
      </c>
      <c r="B329" s="182" t="s">
        <v>495</v>
      </c>
      <c r="C329" s="181">
        <v>0</v>
      </c>
      <c r="D329" s="181">
        <f>'[1]表二附表'!D329</f>
        <v>0</v>
      </c>
      <c r="E329" s="181">
        <f>'[1]表二附表'!C329</f>
        <v>0</v>
      </c>
      <c r="F329" s="181"/>
      <c r="G329" s="181"/>
    </row>
    <row r="330" spans="1:7" ht="17.25" customHeight="1">
      <c r="A330" s="169">
        <v>20410</v>
      </c>
      <c r="B330" s="182" t="s">
        <v>496</v>
      </c>
      <c r="C330" s="181">
        <v>0</v>
      </c>
      <c r="D330" s="181">
        <f>'[1]表二附表'!D330</f>
        <v>0</v>
      </c>
      <c r="E330" s="181">
        <f>'[1]表二附表'!C330</f>
        <v>0</v>
      </c>
      <c r="F330" s="181"/>
      <c r="G330" s="181"/>
    </row>
    <row r="331" spans="1:7" ht="17.25" customHeight="1">
      <c r="A331" s="169">
        <v>2041001</v>
      </c>
      <c r="B331" s="182" t="s">
        <v>318</v>
      </c>
      <c r="C331" s="181">
        <v>0</v>
      </c>
      <c r="D331" s="181">
        <f>'[1]表二附表'!D331</f>
        <v>0</v>
      </c>
      <c r="E331" s="181">
        <f>'[1]表二附表'!C331</f>
        <v>0</v>
      </c>
      <c r="F331" s="181"/>
      <c r="G331" s="181"/>
    </row>
    <row r="332" spans="1:7" ht="17.25" customHeight="1">
      <c r="A332" s="169">
        <v>2041002</v>
      </c>
      <c r="B332" s="183" t="s">
        <v>319</v>
      </c>
      <c r="C332" s="181">
        <v>0</v>
      </c>
      <c r="D332" s="181">
        <f>'[1]表二附表'!D332</f>
        <v>0</v>
      </c>
      <c r="E332" s="181">
        <f>'[1]表二附表'!C332</f>
        <v>0</v>
      </c>
      <c r="F332" s="181"/>
      <c r="G332" s="181"/>
    </row>
    <row r="333" spans="1:7" ht="17.25" customHeight="1">
      <c r="A333" s="169">
        <v>2041006</v>
      </c>
      <c r="B333" s="182" t="s">
        <v>358</v>
      </c>
      <c r="C333" s="181">
        <v>0</v>
      </c>
      <c r="D333" s="181">
        <f>'[1]表二附表'!D333</f>
        <v>0</v>
      </c>
      <c r="E333" s="181">
        <f>'[1]表二附表'!C333</f>
        <v>0</v>
      </c>
      <c r="F333" s="181"/>
      <c r="G333" s="181"/>
    </row>
    <row r="334" spans="1:7" ht="17.25" customHeight="1">
      <c r="A334" s="169">
        <v>2041007</v>
      </c>
      <c r="B334" s="183" t="s">
        <v>497</v>
      </c>
      <c r="C334" s="181">
        <v>0</v>
      </c>
      <c r="D334" s="181">
        <f>'[1]表二附表'!D334</f>
        <v>0</v>
      </c>
      <c r="E334" s="181">
        <f>'[1]表二附表'!C334</f>
        <v>0</v>
      </c>
      <c r="F334" s="181"/>
      <c r="G334" s="181"/>
    </row>
    <row r="335" spans="1:7" ht="17.25" customHeight="1">
      <c r="A335" s="169">
        <v>2041099</v>
      </c>
      <c r="B335" s="182" t="s">
        <v>498</v>
      </c>
      <c r="C335" s="181">
        <v>0</v>
      </c>
      <c r="D335" s="181">
        <f>'[1]表二附表'!D335</f>
        <v>0</v>
      </c>
      <c r="E335" s="181">
        <f>'[1]表二附表'!C335</f>
        <v>0</v>
      </c>
      <c r="F335" s="181"/>
      <c r="G335" s="181"/>
    </row>
    <row r="336" spans="1:7" ht="17.25" customHeight="1">
      <c r="A336" s="169">
        <v>20499</v>
      </c>
      <c r="B336" s="182" t="s">
        <v>499</v>
      </c>
      <c r="C336" s="181">
        <v>110</v>
      </c>
      <c r="D336" s="181">
        <f>'[1]表二附表'!D336</f>
        <v>139</v>
      </c>
      <c r="E336" s="181">
        <f>'[1]表二附表'!C336</f>
        <v>110</v>
      </c>
      <c r="F336" s="181"/>
      <c r="G336" s="181"/>
    </row>
    <row r="337" spans="1:7" ht="17.25" customHeight="1">
      <c r="A337" s="169">
        <v>2049902</v>
      </c>
      <c r="B337" s="182" t="s">
        <v>1410</v>
      </c>
      <c r="C337" s="181">
        <v>60</v>
      </c>
      <c r="D337" s="181">
        <f>'[1]表二附表'!D337</f>
        <v>0</v>
      </c>
      <c r="E337" s="181">
        <f>'[1]表二附表'!C337</f>
        <v>60</v>
      </c>
      <c r="F337" s="181"/>
      <c r="G337" s="181"/>
    </row>
    <row r="338" spans="1:7" ht="17.25" customHeight="1">
      <c r="A338" s="169">
        <v>2049999</v>
      </c>
      <c r="B338" s="182" t="s">
        <v>500</v>
      </c>
      <c r="C338" s="181">
        <v>50</v>
      </c>
      <c r="D338" s="181">
        <f>'[1]表二附表'!D338</f>
        <v>139</v>
      </c>
      <c r="E338" s="181">
        <f>'[1]表二附表'!C338</f>
        <v>50</v>
      </c>
      <c r="F338" s="181"/>
      <c r="G338" s="181"/>
    </row>
    <row r="339" spans="1:7" ht="17.25" customHeight="1">
      <c r="A339" s="169">
        <v>205</v>
      </c>
      <c r="B339" s="180" t="s">
        <v>1183</v>
      </c>
      <c r="C339" s="181">
        <f>SUM(C340,C345,C352,C358,C364,C368,C372,C376,C382,C389)</f>
        <v>53422</v>
      </c>
      <c r="D339" s="181">
        <f>'[1]表二附表'!D339</f>
        <v>64134</v>
      </c>
      <c r="E339" s="181">
        <f>'[1]表二附表'!C339</f>
        <v>58352</v>
      </c>
      <c r="F339" s="181"/>
      <c r="G339" s="181"/>
    </row>
    <row r="340" spans="1:7" ht="17.25" customHeight="1">
      <c r="A340" s="169">
        <v>20501</v>
      </c>
      <c r="B340" s="183" t="s">
        <v>501</v>
      </c>
      <c r="C340" s="181">
        <f>SUM(C341:C344)</f>
        <v>720</v>
      </c>
      <c r="D340" s="181">
        <f>'[1]表二附表'!D340</f>
        <v>885</v>
      </c>
      <c r="E340" s="181">
        <f>'[1]表二附表'!C340</f>
        <v>782</v>
      </c>
      <c r="F340" s="181"/>
      <c r="G340" s="181"/>
    </row>
    <row r="341" spans="1:7" ht="17.25" customHeight="1">
      <c r="A341" s="169">
        <v>2050101</v>
      </c>
      <c r="B341" s="182" t="s">
        <v>318</v>
      </c>
      <c r="C341" s="181">
        <v>134</v>
      </c>
      <c r="D341" s="181">
        <f>'[1]表二附表'!D341</f>
        <v>163</v>
      </c>
      <c r="E341" s="181">
        <f>'[1]表二附表'!C341</f>
        <v>200</v>
      </c>
      <c r="F341" s="181"/>
      <c r="G341" s="181"/>
    </row>
    <row r="342" spans="1:7" ht="17.25" customHeight="1">
      <c r="A342" s="169">
        <v>2050102</v>
      </c>
      <c r="B342" s="182" t="s">
        <v>319</v>
      </c>
      <c r="C342" s="181">
        <v>0</v>
      </c>
      <c r="D342" s="181">
        <f>'[1]表二附表'!D342</f>
        <v>43</v>
      </c>
      <c r="E342" s="181">
        <f>'[1]表二附表'!C342</f>
        <v>8</v>
      </c>
      <c r="F342" s="181"/>
      <c r="G342" s="181"/>
    </row>
    <row r="343" spans="1:7" ht="17.25" customHeight="1">
      <c r="A343" s="169">
        <v>2050103</v>
      </c>
      <c r="B343" s="182" t="s">
        <v>320</v>
      </c>
      <c r="C343" s="181">
        <v>0</v>
      </c>
      <c r="D343" s="181">
        <f>'[1]表二附表'!D343</f>
        <v>0</v>
      </c>
      <c r="E343" s="181">
        <f>'[1]表二附表'!C343</f>
        <v>0</v>
      </c>
      <c r="F343" s="181"/>
      <c r="G343" s="181"/>
    </row>
    <row r="344" spans="1:7" ht="17.25" customHeight="1">
      <c r="A344" s="169">
        <v>2050199</v>
      </c>
      <c r="B344" s="185" t="s">
        <v>502</v>
      </c>
      <c r="C344" s="181">
        <v>586</v>
      </c>
      <c r="D344" s="181">
        <f>'[1]表二附表'!D344</f>
        <v>679</v>
      </c>
      <c r="E344" s="181">
        <f>'[1]表二附表'!C344</f>
        <v>574</v>
      </c>
      <c r="F344" s="181"/>
      <c r="G344" s="181"/>
    </row>
    <row r="345" spans="1:7" ht="17.25" customHeight="1">
      <c r="A345" s="169">
        <v>20502</v>
      </c>
      <c r="B345" s="182" t="s">
        <v>503</v>
      </c>
      <c r="C345" s="181">
        <v>48730</v>
      </c>
      <c r="D345" s="181">
        <f>'[1]表二附表'!D345</f>
        <v>58709</v>
      </c>
      <c r="E345" s="181">
        <f>'[1]表二附表'!C345</f>
        <v>53191</v>
      </c>
      <c r="F345" s="181"/>
      <c r="G345" s="181"/>
    </row>
    <row r="346" spans="1:7" ht="17.25" customHeight="1">
      <c r="A346" s="169">
        <v>2050201</v>
      </c>
      <c r="B346" s="182" t="s">
        <v>504</v>
      </c>
      <c r="C346" s="181">
        <v>2939</v>
      </c>
      <c r="D346" s="181">
        <f>'[1]表二附表'!D346</f>
        <v>4993</v>
      </c>
      <c r="E346" s="181">
        <f>'[1]表二附表'!C346</f>
        <v>3404</v>
      </c>
      <c r="F346" s="181"/>
      <c r="G346" s="181"/>
    </row>
    <row r="347" spans="1:7" ht="17.25" customHeight="1">
      <c r="A347" s="169">
        <v>2050202</v>
      </c>
      <c r="B347" s="182" t="s">
        <v>505</v>
      </c>
      <c r="C347" s="181">
        <v>24758</v>
      </c>
      <c r="D347" s="181">
        <f>'[1]表二附表'!D347</f>
        <v>28447</v>
      </c>
      <c r="E347" s="181">
        <f>'[1]表二附表'!C347</f>
        <v>27245</v>
      </c>
      <c r="F347" s="181"/>
      <c r="G347" s="181"/>
    </row>
    <row r="348" spans="1:7" ht="17.25" customHeight="1">
      <c r="A348" s="169">
        <v>2050203</v>
      </c>
      <c r="B348" s="183" t="s">
        <v>506</v>
      </c>
      <c r="C348" s="181">
        <v>1230</v>
      </c>
      <c r="D348" s="181">
        <f>'[1]表二附表'!D348</f>
        <v>1539</v>
      </c>
      <c r="E348" s="181">
        <f>'[1]表二附表'!C348</f>
        <v>1381</v>
      </c>
      <c r="F348" s="181"/>
      <c r="G348" s="181"/>
    </row>
    <row r="349" spans="1:7" ht="17.25" customHeight="1">
      <c r="A349" s="169">
        <v>2050204</v>
      </c>
      <c r="B349" s="183" t="s">
        <v>507</v>
      </c>
      <c r="C349" s="181">
        <v>9394</v>
      </c>
      <c r="D349" s="181">
        <f>'[1]表二附表'!D349</f>
        <v>12152</v>
      </c>
      <c r="E349" s="181">
        <f>'[1]表二附表'!C349</f>
        <v>10748</v>
      </c>
      <c r="F349" s="181"/>
      <c r="G349" s="181"/>
    </row>
    <row r="350" spans="1:7" ht="17.25" customHeight="1">
      <c r="A350" s="169">
        <v>2050205</v>
      </c>
      <c r="B350" s="183" t="s">
        <v>508</v>
      </c>
      <c r="C350" s="181">
        <v>0</v>
      </c>
      <c r="D350" s="181">
        <f>'[1]表二附表'!D350</f>
        <v>0</v>
      </c>
      <c r="E350" s="181">
        <f>'[1]表二附表'!C350</f>
        <v>0</v>
      </c>
      <c r="F350" s="181"/>
      <c r="G350" s="181"/>
    </row>
    <row r="351" spans="1:7" ht="17.25" customHeight="1">
      <c r="A351" s="169">
        <v>2050299</v>
      </c>
      <c r="B351" s="182" t="s">
        <v>509</v>
      </c>
      <c r="C351" s="181">
        <v>10409</v>
      </c>
      <c r="D351" s="181">
        <f>'[1]表二附表'!D351</f>
        <v>11578</v>
      </c>
      <c r="E351" s="181">
        <f>'[1]表二附表'!C351</f>
        <v>10413</v>
      </c>
      <c r="F351" s="181"/>
      <c r="G351" s="181"/>
    </row>
    <row r="352" spans="1:7" ht="17.25" customHeight="1">
      <c r="A352" s="169">
        <v>20503</v>
      </c>
      <c r="B352" s="182" t="s">
        <v>510</v>
      </c>
      <c r="C352" s="181">
        <v>1946</v>
      </c>
      <c r="D352" s="181">
        <f>'[1]表二附表'!D352</f>
        <v>2036</v>
      </c>
      <c r="E352" s="181">
        <f>'[1]表二附表'!C352</f>
        <v>2116</v>
      </c>
      <c r="F352" s="181"/>
      <c r="G352" s="181"/>
    </row>
    <row r="353" spans="1:7" ht="17.25" customHeight="1">
      <c r="A353" s="169">
        <v>2050301</v>
      </c>
      <c r="B353" s="182" t="s">
        <v>511</v>
      </c>
      <c r="C353" s="181">
        <v>0</v>
      </c>
      <c r="D353" s="181">
        <f>'[1]表二附表'!D353</f>
        <v>0</v>
      </c>
      <c r="E353" s="181">
        <f>'[1]表二附表'!C353</f>
        <v>0</v>
      </c>
      <c r="F353" s="181"/>
      <c r="G353" s="181"/>
    </row>
    <row r="354" spans="1:7" ht="17.25" customHeight="1">
      <c r="A354" s="169">
        <v>2050302</v>
      </c>
      <c r="B354" s="182" t="s">
        <v>512</v>
      </c>
      <c r="C354" s="181">
        <v>1946</v>
      </c>
      <c r="D354" s="181">
        <f>'[1]表二附表'!D354</f>
        <v>2036</v>
      </c>
      <c r="E354" s="181">
        <f>'[1]表二附表'!C354</f>
        <v>2116</v>
      </c>
      <c r="F354" s="181"/>
      <c r="G354" s="181"/>
    </row>
    <row r="355" spans="1:7" ht="17.25" customHeight="1">
      <c r="A355" s="169">
        <v>2050303</v>
      </c>
      <c r="B355" s="182" t="s">
        <v>513</v>
      </c>
      <c r="C355" s="181">
        <v>0</v>
      </c>
      <c r="D355" s="181">
        <f>'[1]表二附表'!D355</f>
        <v>0</v>
      </c>
      <c r="E355" s="181">
        <f>'[1]表二附表'!C355</f>
        <v>0</v>
      </c>
      <c r="F355" s="181"/>
      <c r="G355" s="181"/>
    </row>
    <row r="356" spans="1:7" ht="17.25" customHeight="1">
      <c r="A356" s="169">
        <v>2050305</v>
      </c>
      <c r="B356" s="183" t="s">
        <v>514</v>
      </c>
      <c r="C356" s="181">
        <v>0</v>
      </c>
      <c r="D356" s="181">
        <f>'[1]表二附表'!D356</f>
        <v>0</v>
      </c>
      <c r="E356" s="181">
        <f>'[1]表二附表'!C356</f>
        <v>0</v>
      </c>
      <c r="F356" s="181"/>
      <c r="G356" s="181"/>
    </row>
    <row r="357" spans="1:7" ht="17.25" customHeight="1">
      <c r="A357" s="169">
        <v>2050399</v>
      </c>
      <c r="B357" s="183" t="s">
        <v>515</v>
      </c>
      <c r="C357" s="181">
        <v>0</v>
      </c>
      <c r="D357" s="181">
        <f>'[1]表二附表'!D357</f>
        <v>0</v>
      </c>
      <c r="E357" s="181">
        <f>'[1]表二附表'!C357</f>
        <v>0</v>
      </c>
      <c r="F357" s="181"/>
      <c r="G357" s="181"/>
    </row>
    <row r="358" spans="1:7" ht="17.25" customHeight="1">
      <c r="A358" s="169">
        <v>20504</v>
      </c>
      <c r="B358" s="180" t="s">
        <v>516</v>
      </c>
      <c r="C358" s="181">
        <v>11</v>
      </c>
      <c r="D358" s="181">
        <f>'[1]表二附表'!D358</f>
        <v>18</v>
      </c>
      <c r="E358" s="181">
        <f>'[1]表二附表'!C358</f>
        <v>3</v>
      </c>
      <c r="F358" s="181"/>
      <c r="G358" s="181"/>
    </row>
    <row r="359" spans="1:7" ht="17.25" customHeight="1">
      <c r="A359" s="169">
        <v>2050401</v>
      </c>
      <c r="B359" s="182" t="s">
        <v>517</v>
      </c>
      <c r="C359" s="181">
        <v>0</v>
      </c>
      <c r="D359" s="181">
        <f>'[1]表二附表'!D359</f>
        <v>0</v>
      </c>
      <c r="E359" s="181">
        <f>'[1]表二附表'!C359</f>
        <v>0</v>
      </c>
      <c r="F359" s="181"/>
      <c r="G359" s="181"/>
    </row>
    <row r="360" spans="1:7" ht="17.25" customHeight="1">
      <c r="A360" s="169">
        <v>2050402</v>
      </c>
      <c r="B360" s="182" t="s">
        <v>518</v>
      </c>
      <c r="C360" s="181">
        <v>0</v>
      </c>
      <c r="D360" s="181">
        <f>'[1]表二附表'!D360</f>
        <v>0</v>
      </c>
      <c r="E360" s="181">
        <f>'[1]表二附表'!C360</f>
        <v>0</v>
      </c>
      <c r="F360" s="181"/>
      <c r="G360" s="181"/>
    </row>
    <row r="361" spans="1:7" ht="17.25" customHeight="1">
      <c r="A361" s="169">
        <v>2050403</v>
      </c>
      <c r="B361" s="182" t="s">
        <v>519</v>
      </c>
      <c r="C361" s="181">
        <v>0</v>
      </c>
      <c r="D361" s="181">
        <f>'[1]表二附表'!D361</f>
        <v>0</v>
      </c>
      <c r="E361" s="181">
        <f>'[1]表二附表'!C361</f>
        <v>0</v>
      </c>
      <c r="F361" s="181"/>
      <c r="G361" s="181"/>
    </row>
    <row r="362" spans="1:7" ht="17.25" customHeight="1">
      <c r="A362" s="169">
        <v>2050404</v>
      </c>
      <c r="B362" s="183" t="s">
        <v>520</v>
      </c>
      <c r="C362" s="181">
        <v>0</v>
      </c>
      <c r="D362" s="181">
        <f>'[1]表二附表'!D362</f>
        <v>0</v>
      </c>
      <c r="E362" s="181">
        <f>'[1]表二附表'!C362</f>
        <v>0</v>
      </c>
      <c r="F362" s="181"/>
      <c r="G362" s="181"/>
    </row>
    <row r="363" spans="1:7" ht="17.25" customHeight="1">
      <c r="A363" s="169">
        <v>2050499</v>
      </c>
      <c r="B363" s="183" t="s">
        <v>521</v>
      </c>
      <c r="C363" s="181">
        <v>11</v>
      </c>
      <c r="D363" s="181">
        <f>'[1]表二附表'!D363</f>
        <v>18</v>
      </c>
      <c r="E363" s="181">
        <f>'[1]表二附表'!C363</f>
        <v>3</v>
      </c>
      <c r="F363" s="181"/>
      <c r="G363" s="181"/>
    </row>
    <row r="364" spans="1:7" ht="17.25" customHeight="1">
      <c r="A364" s="169">
        <v>20505</v>
      </c>
      <c r="B364" s="183" t="s">
        <v>522</v>
      </c>
      <c r="C364" s="181">
        <v>0</v>
      </c>
      <c r="D364" s="181">
        <f>'[1]表二附表'!D364</f>
        <v>0</v>
      </c>
      <c r="E364" s="181">
        <f>'[1]表二附表'!C364</f>
        <v>0</v>
      </c>
      <c r="F364" s="181"/>
      <c r="G364" s="181"/>
    </row>
    <row r="365" spans="1:7" ht="17.25" customHeight="1">
      <c r="A365" s="169">
        <v>2050501</v>
      </c>
      <c r="B365" s="182" t="s">
        <v>523</v>
      </c>
      <c r="C365" s="181">
        <v>0</v>
      </c>
      <c r="D365" s="181">
        <f>'[1]表二附表'!D365</f>
        <v>0</v>
      </c>
      <c r="E365" s="181">
        <f>'[1]表二附表'!C365</f>
        <v>0</v>
      </c>
      <c r="F365" s="181"/>
      <c r="G365" s="181"/>
    </row>
    <row r="366" spans="1:7" ht="17.25" customHeight="1">
      <c r="A366" s="169">
        <v>2050502</v>
      </c>
      <c r="B366" s="182" t="s">
        <v>524</v>
      </c>
      <c r="C366" s="181">
        <v>0</v>
      </c>
      <c r="D366" s="181">
        <f>'[1]表二附表'!D366</f>
        <v>0</v>
      </c>
      <c r="E366" s="181">
        <f>'[1]表二附表'!C366</f>
        <v>0</v>
      </c>
      <c r="F366" s="181"/>
      <c r="G366" s="181"/>
    </row>
    <row r="367" spans="1:7" ht="17.25" customHeight="1">
      <c r="A367" s="169">
        <v>2050599</v>
      </c>
      <c r="B367" s="182" t="s">
        <v>525</v>
      </c>
      <c r="C367" s="181">
        <v>0</v>
      </c>
      <c r="D367" s="181">
        <f>'[1]表二附表'!D367</f>
        <v>0</v>
      </c>
      <c r="E367" s="181">
        <f>'[1]表二附表'!C367</f>
        <v>0</v>
      </c>
      <c r="F367" s="181"/>
      <c r="G367" s="181"/>
    </row>
    <row r="368" spans="1:7" ht="17.25" customHeight="1">
      <c r="A368" s="169">
        <v>20506</v>
      </c>
      <c r="B368" s="183" t="s">
        <v>526</v>
      </c>
      <c r="C368" s="181">
        <v>0</v>
      </c>
      <c r="D368" s="181">
        <f>'[1]表二附表'!D368</f>
        <v>0</v>
      </c>
      <c r="E368" s="181">
        <f>'[1]表二附表'!C368</f>
        <v>0</v>
      </c>
      <c r="F368" s="181"/>
      <c r="G368" s="181"/>
    </row>
    <row r="369" spans="1:7" ht="17.25" customHeight="1">
      <c r="A369" s="169">
        <v>2050601</v>
      </c>
      <c r="B369" s="183" t="s">
        <v>527</v>
      </c>
      <c r="C369" s="181">
        <v>0</v>
      </c>
      <c r="D369" s="181">
        <f>'[1]表二附表'!D369</f>
        <v>0</v>
      </c>
      <c r="E369" s="181">
        <f>'[1]表二附表'!C369</f>
        <v>0</v>
      </c>
      <c r="F369" s="181"/>
      <c r="G369" s="181"/>
    </row>
    <row r="370" spans="1:7" ht="17.25" customHeight="1">
      <c r="A370" s="169">
        <v>2050602</v>
      </c>
      <c r="B370" s="183" t="s">
        <v>528</v>
      </c>
      <c r="C370" s="181">
        <v>0</v>
      </c>
      <c r="D370" s="181">
        <f>'[1]表二附表'!D370</f>
        <v>0</v>
      </c>
      <c r="E370" s="181">
        <f>'[1]表二附表'!C370</f>
        <v>0</v>
      </c>
      <c r="F370" s="181"/>
      <c r="G370" s="181"/>
    </row>
    <row r="371" spans="1:7" ht="17.25" customHeight="1">
      <c r="A371" s="169">
        <v>2050699</v>
      </c>
      <c r="B371" s="180" t="s">
        <v>529</v>
      </c>
      <c r="C371" s="181">
        <v>0</v>
      </c>
      <c r="D371" s="181">
        <f>'[1]表二附表'!D371</f>
        <v>0</v>
      </c>
      <c r="E371" s="181">
        <f>'[1]表二附表'!C371</f>
        <v>0</v>
      </c>
      <c r="F371" s="181"/>
      <c r="G371" s="181"/>
    </row>
    <row r="372" spans="1:7" ht="17.25" customHeight="1">
      <c r="A372" s="169">
        <v>20507</v>
      </c>
      <c r="B372" s="182" t="s">
        <v>530</v>
      </c>
      <c r="C372" s="181">
        <v>275</v>
      </c>
      <c r="D372" s="181">
        <f>'[1]表二附表'!D372</f>
        <v>315</v>
      </c>
      <c r="E372" s="181">
        <f>'[1]表二附表'!C372</f>
        <v>298</v>
      </c>
      <c r="F372" s="181"/>
      <c r="G372" s="181"/>
    </row>
    <row r="373" spans="1:7" ht="17.25" customHeight="1">
      <c r="A373" s="169">
        <v>2050701</v>
      </c>
      <c r="B373" s="182" t="s">
        <v>531</v>
      </c>
      <c r="C373" s="181">
        <v>275</v>
      </c>
      <c r="D373" s="181">
        <f>'[1]表二附表'!D373</f>
        <v>315</v>
      </c>
      <c r="E373" s="181">
        <f>'[1]表二附表'!C373</f>
        <v>298</v>
      </c>
      <c r="F373" s="181"/>
      <c r="G373" s="181"/>
    </row>
    <row r="374" spans="1:7" ht="17.25" customHeight="1">
      <c r="A374" s="169">
        <v>2050702</v>
      </c>
      <c r="B374" s="182" t="s">
        <v>532</v>
      </c>
      <c r="C374" s="181">
        <v>0</v>
      </c>
      <c r="D374" s="181">
        <f>'[1]表二附表'!D374</f>
        <v>0</v>
      </c>
      <c r="E374" s="181">
        <f>'[1]表二附表'!C374</f>
        <v>0</v>
      </c>
      <c r="F374" s="181"/>
      <c r="G374" s="181"/>
    </row>
    <row r="375" spans="1:7" ht="17.25" customHeight="1">
      <c r="A375" s="169">
        <v>2050799</v>
      </c>
      <c r="B375" s="183" t="s">
        <v>533</v>
      </c>
      <c r="C375" s="181">
        <v>0</v>
      </c>
      <c r="D375" s="181">
        <f>'[1]表二附表'!D375</f>
        <v>0</v>
      </c>
      <c r="E375" s="181">
        <f>'[1]表二附表'!C375</f>
        <v>0</v>
      </c>
      <c r="F375" s="181"/>
      <c r="G375" s="181"/>
    </row>
    <row r="376" spans="1:7" ht="17.25" customHeight="1">
      <c r="A376" s="169">
        <v>20508</v>
      </c>
      <c r="B376" s="183" t="s">
        <v>534</v>
      </c>
      <c r="C376" s="181">
        <v>645</v>
      </c>
      <c r="D376" s="181">
        <f>'[1]表二附表'!D376</f>
        <v>893</v>
      </c>
      <c r="E376" s="181">
        <f>'[1]表二附表'!C376</f>
        <v>654</v>
      </c>
      <c r="F376" s="181"/>
      <c r="G376" s="181"/>
    </row>
    <row r="377" spans="1:7" ht="17.25" customHeight="1">
      <c r="A377" s="169">
        <v>2050801</v>
      </c>
      <c r="B377" s="183" t="s">
        <v>535</v>
      </c>
      <c r="C377" s="181">
        <v>152</v>
      </c>
      <c r="D377" s="181">
        <f>'[1]表二附表'!D377</f>
        <v>152</v>
      </c>
      <c r="E377" s="181">
        <f>'[1]表二附表'!C377</f>
        <v>126</v>
      </c>
      <c r="F377" s="181"/>
      <c r="G377" s="181"/>
    </row>
    <row r="378" spans="1:7" ht="17.25" customHeight="1">
      <c r="A378" s="169">
        <v>2050802</v>
      </c>
      <c r="B378" s="182" t="s">
        <v>536</v>
      </c>
      <c r="C378" s="181">
        <v>293</v>
      </c>
      <c r="D378" s="181">
        <f>'[1]表二附表'!D378</f>
        <v>330</v>
      </c>
      <c r="E378" s="181">
        <f>'[1]表二附表'!C378</f>
        <v>328</v>
      </c>
      <c r="F378" s="181"/>
      <c r="G378" s="181"/>
    </row>
    <row r="379" spans="1:7" ht="17.25" customHeight="1">
      <c r="A379" s="169">
        <v>2050803</v>
      </c>
      <c r="B379" s="182" t="s">
        <v>537</v>
      </c>
      <c r="C379" s="181">
        <v>200</v>
      </c>
      <c r="D379" s="181">
        <f>'[1]表二附表'!D379</f>
        <v>200</v>
      </c>
      <c r="E379" s="181">
        <f>'[1]表二附表'!C379</f>
        <v>200</v>
      </c>
      <c r="F379" s="181"/>
      <c r="G379" s="181"/>
    </row>
    <row r="380" spans="1:7" ht="17.25" customHeight="1">
      <c r="A380" s="169">
        <v>2050804</v>
      </c>
      <c r="B380" s="182" t="s">
        <v>538</v>
      </c>
      <c r="C380" s="181">
        <v>0</v>
      </c>
      <c r="D380" s="181">
        <f>'[1]表二附表'!D380</f>
        <v>0</v>
      </c>
      <c r="E380" s="181">
        <f>'[1]表二附表'!C380</f>
        <v>0</v>
      </c>
      <c r="F380" s="181"/>
      <c r="G380" s="181"/>
    </row>
    <row r="381" spans="1:7" ht="17.25" customHeight="1">
      <c r="A381" s="169">
        <v>2050899</v>
      </c>
      <c r="B381" s="182" t="s">
        <v>539</v>
      </c>
      <c r="C381" s="181">
        <v>0</v>
      </c>
      <c r="D381" s="181">
        <f>'[1]表二附表'!D381</f>
        <v>211</v>
      </c>
      <c r="E381" s="181">
        <f>'[1]表二附表'!C381</f>
        <v>0</v>
      </c>
      <c r="F381" s="181"/>
      <c r="G381" s="181"/>
    </row>
    <row r="382" spans="1:7" ht="17.25" customHeight="1">
      <c r="A382" s="169">
        <v>20509</v>
      </c>
      <c r="B382" s="182" t="s">
        <v>540</v>
      </c>
      <c r="C382" s="181">
        <v>1095</v>
      </c>
      <c r="D382" s="181">
        <f>'[1]表二附表'!D382</f>
        <v>665</v>
      </c>
      <c r="E382" s="181">
        <f>'[1]表二附表'!C382</f>
        <v>1308</v>
      </c>
      <c r="F382" s="181"/>
      <c r="G382" s="181"/>
    </row>
    <row r="383" spans="1:7" ht="17.25" customHeight="1">
      <c r="A383" s="169">
        <v>2050901</v>
      </c>
      <c r="B383" s="183" t="s">
        <v>541</v>
      </c>
      <c r="C383" s="181">
        <v>500</v>
      </c>
      <c r="D383" s="181">
        <f>'[1]表二附表'!D383</f>
        <v>215</v>
      </c>
      <c r="E383" s="181">
        <f>'[1]表二附表'!C383</f>
        <v>300</v>
      </c>
      <c r="F383" s="181"/>
      <c r="G383" s="181"/>
    </row>
    <row r="384" spans="1:7" ht="17.25" customHeight="1">
      <c r="A384" s="169">
        <v>2050902</v>
      </c>
      <c r="B384" s="183" t="s">
        <v>542</v>
      </c>
      <c r="C384" s="181">
        <v>395</v>
      </c>
      <c r="D384" s="181">
        <f>'[1]表二附表'!D384</f>
        <v>0</v>
      </c>
      <c r="E384" s="181">
        <f>'[1]表二附表'!C384</f>
        <v>200</v>
      </c>
      <c r="F384" s="181"/>
      <c r="G384" s="181"/>
    </row>
    <row r="385" spans="1:7" ht="17.25" customHeight="1">
      <c r="A385" s="169">
        <v>2050903</v>
      </c>
      <c r="B385" s="183" t="s">
        <v>543</v>
      </c>
      <c r="C385" s="181">
        <v>200</v>
      </c>
      <c r="D385" s="181">
        <f>'[1]表二附表'!D385</f>
        <v>450</v>
      </c>
      <c r="E385" s="181">
        <f>'[1]表二附表'!C385</f>
        <v>200</v>
      </c>
      <c r="F385" s="181"/>
      <c r="G385" s="181"/>
    </row>
    <row r="386" spans="1:7" ht="17.25" customHeight="1">
      <c r="A386" s="169">
        <v>2050904</v>
      </c>
      <c r="B386" s="180" t="s">
        <v>544</v>
      </c>
      <c r="C386" s="181"/>
      <c r="D386" s="181">
        <f>'[1]表二附表'!D386</f>
        <v>0</v>
      </c>
      <c r="E386" s="181">
        <f>'[1]表二附表'!C386</f>
        <v>178</v>
      </c>
      <c r="F386" s="181"/>
      <c r="G386" s="181"/>
    </row>
    <row r="387" spans="1:7" ht="17.25" customHeight="1">
      <c r="A387" s="169">
        <v>2050905</v>
      </c>
      <c r="B387" s="182" t="s">
        <v>545</v>
      </c>
      <c r="C387" s="181"/>
      <c r="D387" s="181">
        <f>'[1]表二附表'!D387</f>
        <v>0</v>
      </c>
      <c r="E387" s="181">
        <f>'[1]表二附表'!C387</f>
        <v>0</v>
      </c>
      <c r="F387" s="181"/>
      <c r="G387" s="181"/>
    </row>
    <row r="388" spans="1:7" ht="17.25" customHeight="1">
      <c r="A388" s="169">
        <v>2050999</v>
      </c>
      <c r="B388" s="182" t="s">
        <v>546</v>
      </c>
      <c r="C388" s="181"/>
      <c r="D388" s="181">
        <f>'[1]表二附表'!D388</f>
        <v>0</v>
      </c>
      <c r="E388" s="181">
        <f>'[1]表二附表'!C388</f>
        <v>430</v>
      </c>
      <c r="F388" s="181"/>
      <c r="G388" s="181"/>
    </row>
    <row r="389" spans="1:7" ht="17.25" customHeight="1">
      <c r="A389" s="169">
        <v>2059999</v>
      </c>
      <c r="B389" s="182" t="s">
        <v>547</v>
      </c>
      <c r="C389" s="181"/>
      <c r="D389" s="181">
        <f>'[1]表二附表'!D389</f>
        <v>613</v>
      </c>
      <c r="E389" s="181">
        <f>'[1]表二附表'!C389</f>
        <v>0</v>
      </c>
      <c r="F389" s="181"/>
      <c r="G389" s="181"/>
    </row>
    <row r="390" spans="1:7" ht="17.25" customHeight="1">
      <c r="A390" s="169">
        <v>206</v>
      </c>
      <c r="B390" s="180" t="s">
        <v>1185</v>
      </c>
      <c r="C390" s="181">
        <f>SUM(C391,C396,C405,C411,C416,C421,C426,C433,C437,C441)</f>
        <v>930</v>
      </c>
      <c r="D390" s="181">
        <f>'[1]表二附表'!D390</f>
        <v>1132</v>
      </c>
      <c r="E390" s="181">
        <f>'[1]表二附表'!C390</f>
        <v>756</v>
      </c>
      <c r="F390" s="181"/>
      <c r="G390" s="181"/>
    </row>
    <row r="391" spans="1:7" ht="17.25" customHeight="1">
      <c r="A391" s="169">
        <v>20601</v>
      </c>
      <c r="B391" s="183" t="s">
        <v>548</v>
      </c>
      <c r="C391" s="181">
        <f>SUM(C392:C395)</f>
        <v>0</v>
      </c>
      <c r="D391" s="181">
        <f>'[1]表二附表'!D391</f>
        <v>0</v>
      </c>
      <c r="E391" s="181">
        <f>'[1]表二附表'!C391</f>
        <v>0</v>
      </c>
      <c r="F391" s="181"/>
      <c r="G391" s="181"/>
    </row>
    <row r="392" spans="1:7" ht="17.25" customHeight="1">
      <c r="A392" s="169">
        <v>2060101</v>
      </c>
      <c r="B392" s="182" t="s">
        <v>318</v>
      </c>
      <c r="C392" s="181"/>
      <c r="D392" s="181">
        <f>'[1]表二附表'!D392</f>
        <v>0</v>
      </c>
      <c r="E392" s="181">
        <f>'[1]表二附表'!C392</f>
        <v>0</v>
      </c>
      <c r="F392" s="181"/>
      <c r="G392" s="181"/>
    </row>
    <row r="393" spans="1:7" ht="17.25" customHeight="1">
      <c r="A393" s="169">
        <v>2060102</v>
      </c>
      <c r="B393" s="182" t="s">
        <v>319</v>
      </c>
      <c r="C393" s="181"/>
      <c r="D393" s="181">
        <f>'[1]表二附表'!D393</f>
        <v>0</v>
      </c>
      <c r="E393" s="181">
        <f>'[1]表二附表'!C393</f>
        <v>0</v>
      </c>
      <c r="F393" s="181"/>
      <c r="G393" s="181"/>
    </row>
    <row r="394" spans="1:7" ht="17.25" customHeight="1">
      <c r="A394" s="169">
        <v>2060103</v>
      </c>
      <c r="B394" s="182" t="s">
        <v>320</v>
      </c>
      <c r="C394" s="181"/>
      <c r="D394" s="181">
        <f>'[1]表二附表'!D394</f>
        <v>0</v>
      </c>
      <c r="E394" s="181">
        <f>'[1]表二附表'!C394</f>
        <v>0</v>
      </c>
      <c r="F394" s="181"/>
      <c r="G394" s="181"/>
    </row>
    <row r="395" spans="1:7" ht="17.25" customHeight="1">
      <c r="A395" s="169">
        <v>2060199</v>
      </c>
      <c r="B395" s="183" t="s">
        <v>549</v>
      </c>
      <c r="C395" s="181"/>
      <c r="D395" s="181">
        <f>'[1]表二附表'!D395</f>
        <v>0</v>
      </c>
      <c r="E395" s="181">
        <f>'[1]表二附表'!C395</f>
        <v>0</v>
      </c>
      <c r="F395" s="181"/>
      <c r="G395" s="181"/>
    </row>
    <row r="396" spans="1:7" ht="17.25" customHeight="1">
      <c r="A396" s="169">
        <v>20602</v>
      </c>
      <c r="B396" s="182" t="s">
        <v>550</v>
      </c>
      <c r="C396" s="181">
        <f>SUM(C397:C404)</f>
        <v>0</v>
      </c>
      <c r="D396" s="181">
        <f>'[1]表二附表'!D396</f>
        <v>0</v>
      </c>
      <c r="E396" s="181">
        <f>'[1]表二附表'!C396</f>
        <v>0</v>
      </c>
      <c r="F396" s="181"/>
      <c r="G396" s="181"/>
    </row>
    <row r="397" spans="1:7" ht="17.25" customHeight="1">
      <c r="A397" s="169">
        <v>2060201</v>
      </c>
      <c r="B397" s="182" t="s">
        <v>551</v>
      </c>
      <c r="C397" s="181"/>
      <c r="D397" s="181">
        <f>'[1]表二附表'!D397</f>
        <v>0</v>
      </c>
      <c r="E397" s="181">
        <f>'[1]表二附表'!C397</f>
        <v>0</v>
      </c>
      <c r="F397" s="181"/>
      <c r="G397" s="181"/>
    </row>
    <row r="398" spans="1:7" ht="17.25" customHeight="1">
      <c r="A398" s="169">
        <v>2060203</v>
      </c>
      <c r="B398" s="180" t="s">
        <v>552</v>
      </c>
      <c r="C398" s="181"/>
      <c r="D398" s="181">
        <f>'[1]表二附表'!D398</f>
        <v>0</v>
      </c>
      <c r="E398" s="181">
        <f>'[1]表二附表'!C398</f>
        <v>0</v>
      </c>
      <c r="F398" s="181"/>
      <c r="G398" s="181"/>
    </row>
    <row r="399" spans="1:7" ht="17.25" customHeight="1">
      <c r="A399" s="169">
        <v>2060204</v>
      </c>
      <c r="B399" s="182" t="s">
        <v>1456</v>
      </c>
      <c r="C399" s="181"/>
      <c r="D399" s="181">
        <f>'[1]表二附表'!D399</f>
        <v>0</v>
      </c>
      <c r="E399" s="181">
        <f>'[1]表二附表'!C399</f>
        <v>0</v>
      </c>
      <c r="F399" s="181"/>
      <c r="G399" s="181"/>
    </row>
    <row r="400" spans="1:7" ht="17.25" customHeight="1">
      <c r="A400" s="169">
        <v>2060205</v>
      </c>
      <c r="B400" s="182" t="s">
        <v>553</v>
      </c>
      <c r="C400" s="181"/>
      <c r="D400" s="181">
        <f>'[1]表二附表'!D400</f>
        <v>0</v>
      </c>
      <c r="E400" s="181">
        <f>'[1]表二附表'!C400</f>
        <v>0</v>
      </c>
      <c r="F400" s="181"/>
      <c r="G400" s="181"/>
    </row>
    <row r="401" spans="1:7" ht="17.25" customHeight="1">
      <c r="A401" s="169">
        <v>2060206</v>
      </c>
      <c r="B401" s="182" t="s">
        <v>554</v>
      </c>
      <c r="C401" s="181"/>
      <c r="D401" s="181">
        <f>'[1]表二附表'!D401</f>
        <v>0</v>
      </c>
      <c r="E401" s="181">
        <f>'[1]表二附表'!C401</f>
        <v>0</v>
      </c>
      <c r="F401" s="181"/>
      <c r="G401" s="181"/>
    </row>
    <row r="402" spans="1:7" ht="17.25" customHeight="1">
      <c r="A402" s="169">
        <v>2060207</v>
      </c>
      <c r="B402" s="183" t="s">
        <v>555</v>
      </c>
      <c r="C402" s="181"/>
      <c r="D402" s="181">
        <f>'[1]表二附表'!D402</f>
        <v>0</v>
      </c>
      <c r="E402" s="181">
        <f>'[1]表二附表'!C402</f>
        <v>0</v>
      </c>
      <c r="F402" s="181"/>
      <c r="G402" s="181"/>
    </row>
    <row r="403" spans="1:7" ht="17.25" customHeight="1">
      <c r="A403" s="169">
        <v>2060208</v>
      </c>
      <c r="B403" s="183" t="s">
        <v>1411</v>
      </c>
      <c r="C403" s="181"/>
      <c r="D403" s="181">
        <f>'[1]表二附表'!D403</f>
        <v>0</v>
      </c>
      <c r="E403" s="181">
        <f>'[1]表二附表'!C403</f>
        <v>0</v>
      </c>
      <c r="F403" s="181"/>
      <c r="G403" s="181"/>
    </row>
    <row r="404" spans="1:7" ht="17.25" customHeight="1">
      <c r="A404" s="169">
        <v>2060299</v>
      </c>
      <c r="B404" s="183" t="s">
        <v>556</v>
      </c>
      <c r="C404" s="181"/>
      <c r="D404" s="181">
        <f>'[1]表二附表'!D404</f>
        <v>0</v>
      </c>
      <c r="E404" s="181">
        <f>'[1]表二附表'!C404</f>
        <v>0</v>
      </c>
      <c r="F404" s="181"/>
      <c r="G404" s="181"/>
    </row>
    <row r="405" spans="1:7" ht="17.25" customHeight="1">
      <c r="A405" s="169">
        <v>20603</v>
      </c>
      <c r="B405" s="183" t="s">
        <v>557</v>
      </c>
      <c r="C405" s="181">
        <f>SUM(C406:C410)</f>
        <v>0</v>
      </c>
      <c r="D405" s="181">
        <f>'[1]表二附表'!D405</f>
        <v>0</v>
      </c>
      <c r="E405" s="181">
        <f>'[1]表二附表'!C405</f>
        <v>0</v>
      </c>
      <c r="F405" s="181"/>
      <c r="G405" s="181"/>
    </row>
    <row r="406" spans="1:7" ht="17.25" customHeight="1">
      <c r="A406" s="169">
        <v>2060301</v>
      </c>
      <c r="B406" s="182" t="s">
        <v>551</v>
      </c>
      <c r="C406" s="181"/>
      <c r="D406" s="181">
        <f>'[1]表二附表'!D406</f>
        <v>0</v>
      </c>
      <c r="E406" s="181">
        <f>'[1]表二附表'!C406</f>
        <v>0</v>
      </c>
      <c r="F406" s="181"/>
      <c r="G406" s="181"/>
    </row>
    <row r="407" spans="1:7" ht="17.25" customHeight="1">
      <c r="A407" s="169">
        <v>2060302</v>
      </c>
      <c r="B407" s="182" t="s">
        <v>558</v>
      </c>
      <c r="C407" s="181"/>
      <c r="D407" s="181">
        <f>'[1]表二附表'!D407</f>
        <v>0</v>
      </c>
      <c r="E407" s="181">
        <f>'[1]表二附表'!C407</f>
        <v>0</v>
      </c>
      <c r="F407" s="181"/>
      <c r="G407" s="181"/>
    </row>
    <row r="408" spans="1:7" ht="17.25" customHeight="1">
      <c r="A408" s="169">
        <v>2060303</v>
      </c>
      <c r="B408" s="182" t="s">
        <v>559</v>
      </c>
      <c r="C408" s="181"/>
      <c r="D408" s="181">
        <f>'[1]表二附表'!D408</f>
        <v>0</v>
      </c>
      <c r="E408" s="181">
        <f>'[1]表二附表'!C408</f>
        <v>0</v>
      </c>
      <c r="F408" s="181"/>
      <c r="G408" s="181"/>
    </row>
    <row r="409" spans="1:7" ht="17.25" customHeight="1">
      <c r="A409" s="169">
        <v>2060304</v>
      </c>
      <c r="B409" s="183" t="s">
        <v>560</v>
      </c>
      <c r="C409" s="181"/>
      <c r="D409" s="181">
        <f>'[1]表二附表'!D409</f>
        <v>0</v>
      </c>
      <c r="E409" s="181">
        <f>'[1]表二附表'!C409</f>
        <v>0</v>
      </c>
      <c r="F409" s="181"/>
      <c r="G409" s="181"/>
    </row>
    <row r="410" spans="1:7" ht="17.25" customHeight="1">
      <c r="A410" s="169">
        <v>2060399</v>
      </c>
      <c r="B410" s="183" t="s">
        <v>561</v>
      </c>
      <c r="C410" s="181"/>
      <c r="D410" s="181">
        <f>'[1]表二附表'!D410</f>
        <v>0</v>
      </c>
      <c r="E410" s="181">
        <f>'[1]表二附表'!C410</f>
        <v>0</v>
      </c>
      <c r="F410" s="181"/>
      <c r="G410" s="181"/>
    </row>
    <row r="411" spans="1:7" ht="17.25" customHeight="1">
      <c r="A411" s="169">
        <v>20604</v>
      </c>
      <c r="B411" s="183" t="s">
        <v>562</v>
      </c>
      <c r="C411" s="181">
        <f>SUM(C412:C415)</f>
        <v>524</v>
      </c>
      <c r="D411" s="181">
        <f>'[1]表二附表'!D411</f>
        <v>544</v>
      </c>
      <c r="E411" s="181">
        <f>'[1]表二附表'!C411</f>
        <v>400</v>
      </c>
      <c r="F411" s="181"/>
      <c r="G411" s="181"/>
    </row>
    <row r="412" spans="1:7" ht="17.25" customHeight="1">
      <c r="A412" s="169">
        <v>2060401</v>
      </c>
      <c r="B412" s="180" t="s">
        <v>551</v>
      </c>
      <c r="C412" s="181"/>
      <c r="D412" s="181">
        <f>'[1]表二附表'!D412</f>
        <v>0</v>
      </c>
      <c r="E412" s="181">
        <f>'[1]表二附表'!C412</f>
        <v>0</v>
      </c>
      <c r="F412" s="181"/>
      <c r="G412" s="181"/>
    </row>
    <row r="413" spans="1:7" ht="17.25" customHeight="1">
      <c r="A413" s="169">
        <v>2060404</v>
      </c>
      <c r="B413" s="182" t="s">
        <v>563</v>
      </c>
      <c r="C413" s="181"/>
      <c r="D413" s="181">
        <f>'[1]表二附表'!D413</f>
        <v>0</v>
      </c>
      <c r="E413" s="181">
        <f>'[1]表二附表'!C413</f>
        <v>0</v>
      </c>
      <c r="F413" s="181"/>
      <c r="G413" s="181"/>
    </row>
    <row r="414" spans="1:7" ht="17.25" customHeight="1">
      <c r="A414" s="169">
        <v>2060405</v>
      </c>
      <c r="B414" s="182" t="s">
        <v>1412</v>
      </c>
      <c r="C414" s="181"/>
      <c r="D414" s="181">
        <f>'[1]表二附表'!D414</f>
        <v>0</v>
      </c>
      <c r="E414" s="181">
        <f>'[1]表二附表'!C414</f>
        <v>0</v>
      </c>
      <c r="F414" s="181"/>
      <c r="G414" s="181"/>
    </row>
    <row r="415" spans="1:7" ht="17.25" customHeight="1">
      <c r="A415" s="169">
        <v>2060499</v>
      </c>
      <c r="B415" s="183" t="s">
        <v>564</v>
      </c>
      <c r="C415" s="181">
        <v>524</v>
      </c>
      <c r="D415" s="181">
        <f>'[1]表二附表'!D415</f>
        <v>544</v>
      </c>
      <c r="E415" s="181">
        <f>'[1]表二附表'!C415</f>
        <v>400</v>
      </c>
      <c r="F415" s="181"/>
      <c r="G415" s="181"/>
    </row>
    <row r="416" spans="1:7" ht="17.25" customHeight="1">
      <c r="A416" s="169">
        <v>20605</v>
      </c>
      <c r="B416" s="183" t="s">
        <v>565</v>
      </c>
      <c r="C416" s="181">
        <f>SUM(C417:C420)</f>
        <v>377</v>
      </c>
      <c r="D416" s="181">
        <f>'[1]表二附表'!D416</f>
        <v>443</v>
      </c>
      <c r="E416" s="181">
        <f>'[1]表二附表'!C416</f>
        <v>335</v>
      </c>
      <c r="F416" s="181"/>
      <c r="G416" s="181"/>
    </row>
    <row r="417" spans="1:7" ht="17.25" customHeight="1">
      <c r="A417" s="169">
        <v>2060501</v>
      </c>
      <c r="B417" s="183" t="s">
        <v>551</v>
      </c>
      <c r="C417" s="181">
        <v>377</v>
      </c>
      <c r="D417" s="181">
        <f>'[1]表二附表'!D417</f>
        <v>377</v>
      </c>
      <c r="E417" s="181">
        <f>'[1]表二附表'!C417</f>
        <v>335</v>
      </c>
      <c r="F417" s="181"/>
      <c r="G417" s="181"/>
    </row>
    <row r="418" spans="1:7" ht="17.25" customHeight="1">
      <c r="A418" s="169">
        <v>2060502</v>
      </c>
      <c r="B418" s="182" t="s">
        <v>566</v>
      </c>
      <c r="C418" s="181"/>
      <c r="D418" s="181">
        <f>'[1]表二附表'!D418</f>
        <v>0</v>
      </c>
      <c r="E418" s="181">
        <f>'[1]表二附表'!C418</f>
        <v>0</v>
      </c>
      <c r="F418" s="181"/>
      <c r="G418" s="181"/>
    </row>
    <row r="419" spans="1:7" ht="17.25" customHeight="1">
      <c r="A419" s="169">
        <v>2060503</v>
      </c>
      <c r="B419" s="182" t="s">
        <v>567</v>
      </c>
      <c r="C419" s="181"/>
      <c r="D419" s="181">
        <f>'[1]表二附表'!D419</f>
        <v>0</v>
      </c>
      <c r="E419" s="181">
        <f>'[1]表二附表'!C419</f>
        <v>0</v>
      </c>
      <c r="F419" s="181"/>
      <c r="G419" s="181"/>
    </row>
    <row r="420" spans="1:7" ht="17.25" customHeight="1">
      <c r="A420" s="169">
        <v>2060599</v>
      </c>
      <c r="B420" s="182" t="s">
        <v>568</v>
      </c>
      <c r="C420" s="181"/>
      <c r="D420" s="181">
        <f>'[1]表二附表'!D420</f>
        <v>66</v>
      </c>
      <c r="E420" s="181">
        <f>'[1]表二附表'!C420</f>
        <v>0</v>
      </c>
      <c r="F420" s="181"/>
      <c r="G420" s="181"/>
    </row>
    <row r="421" spans="1:7" ht="17.25" customHeight="1">
      <c r="A421" s="169">
        <v>20606</v>
      </c>
      <c r="B421" s="183" t="s">
        <v>569</v>
      </c>
      <c r="C421" s="181">
        <f>SUM(C422:C425)</f>
        <v>0</v>
      </c>
      <c r="D421" s="181">
        <f>'[1]表二附表'!D421</f>
        <v>0</v>
      </c>
      <c r="E421" s="181">
        <f>'[1]表二附表'!C421</f>
        <v>0</v>
      </c>
      <c r="F421" s="181"/>
      <c r="G421" s="181"/>
    </row>
    <row r="422" spans="1:7" ht="17.25" customHeight="1">
      <c r="A422" s="169">
        <v>2060601</v>
      </c>
      <c r="B422" s="183" t="s">
        <v>570</v>
      </c>
      <c r="C422" s="181"/>
      <c r="D422" s="181">
        <f>'[1]表二附表'!D422</f>
        <v>0</v>
      </c>
      <c r="E422" s="181">
        <f>'[1]表二附表'!C422</f>
        <v>0</v>
      </c>
      <c r="F422" s="181"/>
      <c r="G422" s="181"/>
    </row>
    <row r="423" spans="1:7" ht="17.25" customHeight="1">
      <c r="A423" s="169">
        <v>2060602</v>
      </c>
      <c r="B423" s="183" t="s">
        <v>571</v>
      </c>
      <c r="C423" s="181"/>
      <c r="D423" s="181">
        <f>'[1]表二附表'!D423</f>
        <v>0</v>
      </c>
      <c r="E423" s="181">
        <f>'[1]表二附表'!C423</f>
        <v>0</v>
      </c>
      <c r="F423" s="181"/>
      <c r="G423" s="181"/>
    </row>
    <row r="424" spans="1:7" ht="17.25" customHeight="1">
      <c r="A424" s="169">
        <v>2060603</v>
      </c>
      <c r="B424" s="183" t="s">
        <v>572</v>
      </c>
      <c r="C424" s="181"/>
      <c r="D424" s="181">
        <f>'[1]表二附表'!D424</f>
        <v>0</v>
      </c>
      <c r="E424" s="181">
        <f>'[1]表二附表'!C424</f>
        <v>0</v>
      </c>
      <c r="F424" s="181"/>
      <c r="G424" s="181"/>
    </row>
    <row r="425" spans="1:7" ht="17.25" customHeight="1">
      <c r="A425" s="169">
        <v>2060699</v>
      </c>
      <c r="B425" s="183" t="s">
        <v>573</v>
      </c>
      <c r="C425" s="181"/>
      <c r="D425" s="181">
        <f>'[1]表二附表'!D425</f>
        <v>0</v>
      </c>
      <c r="E425" s="181">
        <f>'[1]表二附表'!C425</f>
        <v>0</v>
      </c>
      <c r="F425" s="181"/>
      <c r="G425" s="181"/>
    </row>
    <row r="426" spans="1:7" ht="17.25" customHeight="1">
      <c r="A426" s="169">
        <v>20607</v>
      </c>
      <c r="B426" s="182" t="s">
        <v>574</v>
      </c>
      <c r="C426" s="181">
        <f>SUM(C427:C432)</f>
        <v>29</v>
      </c>
      <c r="D426" s="181">
        <f>'[1]表二附表'!D426</f>
        <v>20</v>
      </c>
      <c r="E426" s="181">
        <f>'[1]表二附表'!C426</f>
        <v>11</v>
      </c>
      <c r="F426" s="181"/>
      <c r="G426" s="181"/>
    </row>
    <row r="427" spans="1:7" ht="17.25" customHeight="1">
      <c r="A427" s="169">
        <v>2060701</v>
      </c>
      <c r="B427" s="182" t="s">
        <v>551</v>
      </c>
      <c r="C427" s="181"/>
      <c r="D427" s="181">
        <f>'[1]表二附表'!D427</f>
        <v>0</v>
      </c>
      <c r="E427" s="181">
        <f>'[1]表二附表'!C427</f>
        <v>0</v>
      </c>
      <c r="F427" s="181"/>
      <c r="G427" s="181"/>
    </row>
    <row r="428" spans="1:7" ht="17.25" customHeight="1">
      <c r="A428" s="169">
        <v>2060702</v>
      </c>
      <c r="B428" s="183" t="s">
        <v>575</v>
      </c>
      <c r="C428" s="181"/>
      <c r="D428" s="181">
        <f>'[1]表二附表'!D428</f>
        <v>0</v>
      </c>
      <c r="E428" s="181">
        <f>'[1]表二附表'!C428</f>
        <v>0</v>
      </c>
      <c r="F428" s="181"/>
      <c r="G428" s="181"/>
    </row>
    <row r="429" spans="1:7" ht="17.25" customHeight="1">
      <c r="A429" s="169">
        <v>2060703</v>
      </c>
      <c r="B429" s="183" t="s">
        <v>576</v>
      </c>
      <c r="C429" s="181"/>
      <c r="D429" s="181">
        <f>'[1]表二附表'!D429</f>
        <v>0</v>
      </c>
      <c r="E429" s="181">
        <f>'[1]表二附表'!C429</f>
        <v>0</v>
      </c>
      <c r="F429" s="181"/>
      <c r="G429" s="181"/>
    </row>
    <row r="430" spans="1:7" ht="17.25" customHeight="1">
      <c r="A430" s="169">
        <v>2060704</v>
      </c>
      <c r="B430" s="183" t="s">
        <v>577</v>
      </c>
      <c r="C430" s="181"/>
      <c r="D430" s="181">
        <f>'[1]表二附表'!D430</f>
        <v>0</v>
      </c>
      <c r="E430" s="181">
        <f>'[1]表二附表'!C430</f>
        <v>0</v>
      </c>
      <c r="F430" s="181"/>
      <c r="G430" s="181"/>
    </row>
    <row r="431" spans="1:7" ht="17.25" customHeight="1">
      <c r="A431" s="169">
        <v>2060705</v>
      </c>
      <c r="B431" s="182" t="s">
        <v>578</v>
      </c>
      <c r="C431" s="181"/>
      <c r="D431" s="181">
        <f>'[1]表二附表'!D431</f>
        <v>0</v>
      </c>
      <c r="E431" s="181">
        <f>'[1]表二附表'!C431</f>
        <v>0</v>
      </c>
      <c r="F431" s="181"/>
      <c r="G431" s="181"/>
    </row>
    <row r="432" spans="1:7" ht="17.25" customHeight="1">
      <c r="A432" s="169">
        <v>2060799</v>
      </c>
      <c r="B432" s="182" t="s">
        <v>579</v>
      </c>
      <c r="C432" s="181">
        <v>29</v>
      </c>
      <c r="D432" s="181">
        <f>'[1]表二附表'!D432</f>
        <v>20</v>
      </c>
      <c r="E432" s="181">
        <f>'[1]表二附表'!C432</f>
        <v>11</v>
      </c>
      <c r="F432" s="181"/>
      <c r="G432" s="181"/>
    </row>
    <row r="433" spans="1:7" ht="17.25" customHeight="1">
      <c r="A433" s="169">
        <v>20608</v>
      </c>
      <c r="B433" s="182" t="s">
        <v>580</v>
      </c>
      <c r="C433" s="181">
        <f>SUM(C434:C436)</f>
        <v>0</v>
      </c>
      <c r="D433" s="181">
        <f>'[1]表二附表'!D433</f>
        <v>0</v>
      </c>
      <c r="E433" s="181">
        <f>'[1]表二附表'!C433</f>
        <v>0</v>
      </c>
      <c r="F433" s="181"/>
      <c r="G433" s="181"/>
    </row>
    <row r="434" spans="1:7" ht="17.25" customHeight="1">
      <c r="A434" s="169">
        <v>2060801</v>
      </c>
      <c r="B434" s="183" t="s">
        <v>581</v>
      </c>
      <c r="C434" s="181"/>
      <c r="D434" s="181">
        <f>'[1]表二附表'!D434</f>
        <v>0</v>
      </c>
      <c r="E434" s="181">
        <f>'[1]表二附表'!C434</f>
        <v>0</v>
      </c>
      <c r="F434" s="181"/>
      <c r="G434" s="181"/>
    </row>
    <row r="435" spans="1:7" ht="17.25" customHeight="1">
      <c r="A435" s="169">
        <v>2060802</v>
      </c>
      <c r="B435" s="183" t="s">
        <v>582</v>
      </c>
      <c r="C435" s="181"/>
      <c r="D435" s="181">
        <f>'[1]表二附表'!D435</f>
        <v>0</v>
      </c>
      <c r="E435" s="181">
        <f>'[1]表二附表'!C435</f>
        <v>0</v>
      </c>
      <c r="F435" s="181"/>
      <c r="G435" s="181"/>
    </row>
    <row r="436" spans="1:7" ht="17.25" customHeight="1">
      <c r="A436" s="169">
        <v>2060899</v>
      </c>
      <c r="B436" s="183" t="s">
        <v>583</v>
      </c>
      <c r="C436" s="181"/>
      <c r="D436" s="181">
        <f>'[1]表二附表'!D436</f>
        <v>0</v>
      </c>
      <c r="E436" s="181">
        <f>'[1]表二附表'!C436</f>
        <v>0</v>
      </c>
      <c r="F436" s="181"/>
      <c r="G436" s="181"/>
    </row>
    <row r="437" spans="1:7" ht="17.25" customHeight="1">
      <c r="A437" s="169">
        <v>20609</v>
      </c>
      <c r="B437" s="180" t="s">
        <v>584</v>
      </c>
      <c r="C437" s="181">
        <f>SUM(C438:C440)</f>
        <v>0</v>
      </c>
      <c r="D437" s="181">
        <f>'[1]表二附表'!D437</f>
        <v>0</v>
      </c>
      <c r="E437" s="181">
        <f>'[1]表二附表'!C437</f>
        <v>0</v>
      </c>
      <c r="F437" s="181"/>
      <c r="G437" s="181"/>
    </row>
    <row r="438" spans="1:7" ht="17.25" customHeight="1">
      <c r="A438" s="169">
        <v>2060901</v>
      </c>
      <c r="B438" s="183" t="s">
        <v>585</v>
      </c>
      <c r="C438" s="181"/>
      <c r="D438" s="181">
        <f>'[1]表二附表'!D438</f>
        <v>0</v>
      </c>
      <c r="E438" s="181">
        <f>'[1]表二附表'!C438</f>
        <v>0</v>
      </c>
      <c r="F438" s="181"/>
      <c r="G438" s="181"/>
    </row>
    <row r="439" spans="1:7" ht="17.25" customHeight="1">
      <c r="A439" s="169">
        <v>2060902</v>
      </c>
      <c r="B439" s="183" t="s">
        <v>586</v>
      </c>
      <c r="C439" s="181"/>
      <c r="D439" s="181">
        <f>'[1]表二附表'!D439</f>
        <v>0</v>
      </c>
      <c r="E439" s="181">
        <f>'[1]表二附表'!C439</f>
        <v>0</v>
      </c>
      <c r="F439" s="181"/>
      <c r="G439" s="181"/>
    </row>
    <row r="440" spans="1:7" ht="17.25" customHeight="1">
      <c r="A440" s="169">
        <v>2060999</v>
      </c>
      <c r="B440" s="183" t="s">
        <v>587</v>
      </c>
      <c r="C440" s="181"/>
      <c r="D440" s="181">
        <f>'[1]表二附表'!D440</f>
        <v>0</v>
      </c>
      <c r="E440" s="181">
        <f>'[1]表二附表'!C440</f>
        <v>0</v>
      </c>
      <c r="F440" s="181"/>
      <c r="G440" s="181"/>
    </row>
    <row r="441" spans="1:7" ht="17.25" customHeight="1">
      <c r="A441" s="169">
        <v>20699</v>
      </c>
      <c r="B441" s="182" t="s">
        <v>588</v>
      </c>
      <c r="C441" s="181">
        <f>SUM(C442:C445)</f>
        <v>0</v>
      </c>
      <c r="D441" s="181">
        <f>'[1]表二附表'!D441</f>
        <v>125</v>
      </c>
      <c r="E441" s="181">
        <f>'[1]表二附表'!C441</f>
        <v>10</v>
      </c>
      <c r="F441" s="181"/>
      <c r="G441" s="181"/>
    </row>
    <row r="442" spans="1:7" ht="17.25" customHeight="1">
      <c r="A442" s="169">
        <v>2069901</v>
      </c>
      <c r="B442" s="182" t="s">
        <v>589</v>
      </c>
      <c r="C442" s="181"/>
      <c r="D442" s="181">
        <f>'[1]表二附表'!D442</f>
        <v>125</v>
      </c>
      <c r="E442" s="181">
        <f>'[1]表二附表'!C442</f>
        <v>10</v>
      </c>
      <c r="F442" s="181"/>
      <c r="G442" s="181"/>
    </row>
    <row r="443" spans="1:7" ht="17.25" customHeight="1">
      <c r="A443" s="169">
        <v>2069902</v>
      </c>
      <c r="B443" s="183" t="s">
        <v>590</v>
      </c>
      <c r="C443" s="181"/>
      <c r="D443" s="181">
        <f>'[1]表二附表'!D443</f>
        <v>0</v>
      </c>
      <c r="E443" s="181">
        <f>'[1]表二附表'!C443</f>
        <v>0</v>
      </c>
      <c r="F443" s="181"/>
      <c r="G443" s="181"/>
    </row>
    <row r="444" spans="1:7" ht="17.25" customHeight="1">
      <c r="A444" s="169">
        <v>2069903</v>
      </c>
      <c r="B444" s="183" t="s">
        <v>591</v>
      </c>
      <c r="C444" s="181"/>
      <c r="D444" s="181">
        <f>'[1]表二附表'!D444</f>
        <v>0</v>
      </c>
      <c r="E444" s="181">
        <f>'[1]表二附表'!C444</f>
        <v>0</v>
      </c>
      <c r="F444" s="181"/>
      <c r="G444" s="181"/>
    </row>
    <row r="445" spans="1:7" ht="17.25" customHeight="1">
      <c r="A445" s="169">
        <v>2069999</v>
      </c>
      <c r="B445" s="183" t="s">
        <v>592</v>
      </c>
      <c r="C445" s="181"/>
      <c r="D445" s="181">
        <f>'[1]表二附表'!D445</f>
        <v>0</v>
      </c>
      <c r="E445" s="181">
        <f>'[1]表二附表'!C445</f>
        <v>0</v>
      </c>
      <c r="F445" s="181"/>
      <c r="G445" s="181"/>
    </row>
    <row r="446" spans="1:7" ht="17.25" customHeight="1">
      <c r="A446" s="169">
        <v>207</v>
      </c>
      <c r="B446" s="180" t="s">
        <v>1187</v>
      </c>
      <c r="C446" s="181">
        <f>SUM(C447,C463,C471,C482,C491,C499)</f>
        <v>6015</v>
      </c>
      <c r="D446" s="181">
        <f>'[1]表二附表'!D446</f>
        <v>6184</v>
      </c>
      <c r="E446" s="181">
        <f>'[1]表二附表'!C446</f>
        <v>4152</v>
      </c>
      <c r="F446" s="181"/>
      <c r="G446" s="181"/>
    </row>
    <row r="447" spans="1:7" ht="17.25" customHeight="1">
      <c r="A447" s="169">
        <v>20701</v>
      </c>
      <c r="B447" s="180" t="s">
        <v>593</v>
      </c>
      <c r="C447" s="181">
        <f>SUM(C448:C462)</f>
        <v>1376</v>
      </c>
      <c r="D447" s="181">
        <f>'[1]表二附表'!D447</f>
        <v>1750</v>
      </c>
      <c r="E447" s="181">
        <f>'[1]表二附表'!C447</f>
        <v>1385</v>
      </c>
      <c r="F447" s="181"/>
      <c r="G447" s="181"/>
    </row>
    <row r="448" spans="1:7" ht="17.25" customHeight="1">
      <c r="A448" s="169">
        <v>2070101</v>
      </c>
      <c r="B448" s="180" t="s">
        <v>318</v>
      </c>
      <c r="C448" s="181">
        <v>507</v>
      </c>
      <c r="D448" s="181">
        <f>'[1]表二附表'!D448</f>
        <v>100</v>
      </c>
      <c r="E448" s="181">
        <f>'[1]表二附表'!C448</f>
        <v>96</v>
      </c>
      <c r="F448" s="181"/>
      <c r="G448" s="181"/>
    </row>
    <row r="449" spans="1:7" ht="17.25" customHeight="1">
      <c r="A449" s="169">
        <v>2070102</v>
      </c>
      <c r="B449" s="180" t="s">
        <v>319</v>
      </c>
      <c r="C449" s="181">
        <v>17</v>
      </c>
      <c r="D449" s="181">
        <f>'[1]表二附表'!D449</f>
        <v>72</v>
      </c>
      <c r="E449" s="181">
        <f>'[1]表二附表'!C449</f>
        <v>60</v>
      </c>
      <c r="F449" s="181"/>
      <c r="G449" s="181"/>
    </row>
    <row r="450" spans="1:7" ht="17.25" customHeight="1">
      <c r="A450" s="169">
        <v>2070103</v>
      </c>
      <c r="B450" s="180" t="s">
        <v>320</v>
      </c>
      <c r="C450" s="181">
        <v>0</v>
      </c>
      <c r="D450" s="181">
        <f>'[1]表二附表'!D450</f>
        <v>0</v>
      </c>
      <c r="E450" s="181">
        <f>'[1]表二附表'!C450</f>
        <v>0</v>
      </c>
      <c r="F450" s="181"/>
      <c r="G450" s="181"/>
    </row>
    <row r="451" spans="1:7" ht="17.25" customHeight="1">
      <c r="A451" s="169">
        <v>2070104</v>
      </c>
      <c r="B451" s="180" t="s">
        <v>594</v>
      </c>
      <c r="C451" s="181">
        <v>0</v>
      </c>
      <c r="D451" s="181">
        <f>'[1]表二附表'!D451</f>
        <v>8</v>
      </c>
      <c r="E451" s="181">
        <f>'[1]表二附表'!C451</f>
        <v>159</v>
      </c>
      <c r="F451" s="181"/>
      <c r="G451" s="181"/>
    </row>
    <row r="452" spans="1:7" ht="17.25" customHeight="1">
      <c r="A452" s="169">
        <v>2070105</v>
      </c>
      <c r="B452" s="180" t="s">
        <v>595</v>
      </c>
      <c r="C452" s="181">
        <v>0</v>
      </c>
      <c r="D452" s="181">
        <f>'[1]表二附表'!D452</f>
        <v>4</v>
      </c>
      <c r="E452" s="181">
        <f>'[1]表二附表'!C452</f>
        <v>0</v>
      </c>
      <c r="F452" s="181"/>
      <c r="G452" s="181"/>
    </row>
    <row r="453" spans="1:7" ht="17.25" customHeight="1">
      <c r="A453" s="169">
        <v>2070106</v>
      </c>
      <c r="B453" s="180" t="s">
        <v>596</v>
      </c>
      <c r="C453" s="181">
        <v>0</v>
      </c>
      <c r="D453" s="181">
        <f>'[1]表二附表'!D453</f>
        <v>0</v>
      </c>
      <c r="E453" s="181">
        <f>'[1]表二附表'!C453</f>
        <v>0</v>
      </c>
      <c r="F453" s="181"/>
      <c r="G453" s="181"/>
    </row>
    <row r="454" spans="1:7" ht="17.25" customHeight="1">
      <c r="A454" s="169">
        <v>2070107</v>
      </c>
      <c r="B454" s="180" t="s">
        <v>597</v>
      </c>
      <c r="C454" s="181">
        <v>0</v>
      </c>
      <c r="D454" s="181">
        <f>'[1]表二附表'!D454</f>
        <v>167</v>
      </c>
      <c r="E454" s="181">
        <f>'[1]表二附表'!C454</f>
        <v>167</v>
      </c>
      <c r="F454" s="181"/>
      <c r="G454" s="181"/>
    </row>
    <row r="455" spans="1:7" ht="17.25" customHeight="1">
      <c r="A455" s="169">
        <v>2070108</v>
      </c>
      <c r="B455" s="180" t="s">
        <v>598</v>
      </c>
      <c r="C455" s="181">
        <v>0</v>
      </c>
      <c r="D455" s="181">
        <f>'[1]表二附表'!D455</f>
        <v>0</v>
      </c>
      <c r="E455" s="181">
        <f>'[1]表二附表'!C455</f>
        <v>0</v>
      </c>
      <c r="F455" s="181"/>
      <c r="G455" s="181"/>
    </row>
    <row r="456" spans="1:7" ht="17.25" customHeight="1">
      <c r="A456" s="169">
        <v>2070109</v>
      </c>
      <c r="B456" s="180" t="s">
        <v>599</v>
      </c>
      <c r="C456" s="181">
        <v>302</v>
      </c>
      <c r="D456" s="181">
        <f>'[1]表二附表'!D456</f>
        <v>368</v>
      </c>
      <c r="E456" s="181">
        <f>'[1]表二附表'!C456</f>
        <v>180</v>
      </c>
      <c r="F456" s="181"/>
      <c r="G456" s="181"/>
    </row>
    <row r="457" spans="1:7" ht="17.25" customHeight="1">
      <c r="A457" s="169">
        <v>2070110</v>
      </c>
      <c r="B457" s="180" t="s">
        <v>600</v>
      </c>
      <c r="C457" s="181">
        <v>0</v>
      </c>
      <c r="D457" s="181">
        <f>'[1]表二附表'!D457</f>
        <v>15</v>
      </c>
      <c r="E457" s="181">
        <f>'[1]表二附表'!C457</f>
        <v>0</v>
      </c>
      <c r="F457" s="181"/>
      <c r="G457" s="181"/>
    </row>
    <row r="458" spans="1:7" ht="17.25" customHeight="1">
      <c r="A458" s="169">
        <v>2070111</v>
      </c>
      <c r="B458" s="180" t="s">
        <v>601</v>
      </c>
      <c r="C458" s="181">
        <v>0</v>
      </c>
      <c r="D458" s="181">
        <f>'[1]表二附表'!D458</f>
        <v>40</v>
      </c>
      <c r="E458" s="181">
        <f>'[1]表二附表'!C458</f>
        <v>60</v>
      </c>
      <c r="F458" s="181"/>
      <c r="G458" s="181"/>
    </row>
    <row r="459" spans="1:7" ht="17.25" customHeight="1">
      <c r="A459" s="169">
        <v>2070112</v>
      </c>
      <c r="B459" s="180" t="s">
        <v>602</v>
      </c>
      <c r="C459" s="181">
        <v>127</v>
      </c>
      <c r="D459" s="181">
        <f>'[1]表二附表'!D459</f>
        <v>139</v>
      </c>
      <c r="E459" s="181">
        <f>'[1]表二附表'!C459</f>
        <v>142</v>
      </c>
      <c r="F459" s="181"/>
      <c r="G459" s="181"/>
    </row>
    <row r="460" spans="1:7" ht="17.25" customHeight="1">
      <c r="A460" s="169">
        <v>2070113</v>
      </c>
      <c r="B460" s="180" t="s">
        <v>603</v>
      </c>
      <c r="C460" s="181">
        <v>0</v>
      </c>
      <c r="D460" s="181">
        <f>'[1]表二附表'!D460</f>
        <v>0</v>
      </c>
      <c r="E460" s="181">
        <f>'[1]表二附表'!C460</f>
        <v>0</v>
      </c>
      <c r="F460" s="181"/>
      <c r="G460" s="181"/>
    </row>
    <row r="461" spans="1:7" ht="17.25" customHeight="1">
      <c r="A461" s="169">
        <v>2070114</v>
      </c>
      <c r="B461" s="180" t="s">
        <v>604</v>
      </c>
      <c r="C461" s="181">
        <v>0</v>
      </c>
      <c r="D461" s="181">
        <f>'[1]表二附表'!D461</f>
        <v>0</v>
      </c>
      <c r="E461" s="181">
        <f>'[1]表二附表'!C461</f>
        <v>0</v>
      </c>
      <c r="F461" s="181"/>
      <c r="G461" s="181"/>
    </row>
    <row r="462" spans="1:7" ht="17.25" customHeight="1">
      <c r="A462" s="169">
        <v>2070199</v>
      </c>
      <c r="B462" s="180" t="s">
        <v>605</v>
      </c>
      <c r="C462" s="181">
        <v>423</v>
      </c>
      <c r="D462" s="181">
        <f>'[1]表二附表'!D462</f>
        <v>837</v>
      </c>
      <c r="E462" s="181">
        <f>'[1]表二附表'!C462</f>
        <v>521</v>
      </c>
      <c r="F462" s="181"/>
      <c r="G462" s="181"/>
    </row>
    <row r="463" spans="1:7" ht="17.25" customHeight="1">
      <c r="A463" s="169">
        <v>20702</v>
      </c>
      <c r="B463" s="180" t="s">
        <v>606</v>
      </c>
      <c r="C463" s="181">
        <v>2326</v>
      </c>
      <c r="D463" s="181">
        <f>'[1]表二附表'!D463</f>
        <v>2560</v>
      </c>
      <c r="E463" s="181">
        <f>'[1]表二附表'!C463</f>
        <v>1378</v>
      </c>
      <c r="F463" s="181"/>
      <c r="G463" s="181"/>
    </row>
    <row r="464" spans="1:7" ht="17.25" customHeight="1">
      <c r="A464" s="169">
        <v>2070201</v>
      </c>
      <c r="B464" s="180" t="s">
        <v>318</v>
      </c>
      <c r="C464" s="181">
        <v>137</v>
      </c>
      <c r="D464" s="181">
        <f>'[1]表二附表'!D464</f>
        <v>155</v>
      </c>
      <c r="E464" s="181">
        <f>'[1]表二附表'!C464</f>
        <v>172</v>
      </c>
      <c r="F464" s="181"/>
      <c r="G464" s="181"/>
    </row>
    <row r="465" spans="1:7" ht="17.25" customHeight="1">
      <c r="A465" s="169">
        <v>2070202</v>
      </c>
      <c r="B465" s="180" t="s">
        <v>319</v>
      </c>
      <c r="C465" s="181">
        <v>0</v>
      </c>
      <c r="D465" s="181">
        <f>'[1]表二附表'!D465</f>
        <v>0</v>
      </c>
      <c r="E465" s="181">
        <f>'[1]表二附表'!C465</f>
        <v>0</v>
      </c>
      <c r="F465" s="181"/>
      <c r="G465" s="181"/>
    </row>
    <row r="466" spans="1:7" ht="17.25" customHeight="1">
      <c r="A466" s="169">
        <v>2070203</v>
      </c>
      <c r="B466" s="180" t="s">
        <v>320</v>
      </c>
      <c r="C466" s="181">
        <v>0</v>
      </c>
      <c r="D466" s="181">
        <f>'[1]表二附表'!D466</f>
        <v>0</v>
      </c>
      <c r="E466" s="181">
        <f>'[1]表二附表'!C466</f>
        <v>0</v>
      </c>
      <c r="F466" s="181"/>
      <c r="G466" s="181"/>
    </row>
    <row r="467" spans="1:7" ht="17.25" customHeight="1">
      <c r="A467" s="169">
        <v>2070204</v>
      </c>
      <c r="B467" s="180" t="s">
        <v>607</v>
      </c>
      <c r="C467" s="181">
        <v>2090</v>
      </c>
      <c r="D467" s="181">
        <f>'[1]表二附表'!D467</f>
        <v>2302</v>
      </c>
      <c r="E467" s="181">
        <f>'[1]表二附表'!C467</f>
        <v>1104</v>
      </c>
      <c r="F467" s="181"/>
      <c r="G467" s="181"/>
    </row>
    <row r="468" spans="1:7" ht="17.25" customHeight="1">
      <c r="A468" s="169">
        <v>2070205</v>
      </c>
      <c r="B468" s="180" t="s">
        <v>608</v>
      </c>
      <c r="C468" s="181">
        <v>99</v>
      </c>
      <c r="D468" s="181">
        <f>'[1]表二附表'!D468</f>
        <v>103</v>
      </c>
      <c r="E468" s="181">
        <f>'[1]表二附表'!C468</f>
        <v>102</v>
      </c>
      <c r="F468" s="181"/>
      <c r="G468" s="181"/>
    </row>
    <row r="469" spans="1:7" ht="17.25" customHeight="1">
      <c r="A469" s="169">
        <v>2070206</v>
      </c>
      <c r="B469" s="180" t="s">
        <v>609</v>
      </c>
      <c r="C469" s="181">
        <v>0</v>
      </c>
      <c r="D469" s="181">
        <f>'[1]表二附表'!D469</f>
        <v>0</v>
      </c>
      <c r="E469" s="181">
        <f>'[1]表二附表'!C469</f>
        <v>0</v>
      </c>
      <c r="F469" s="181"/>
      <c r="G469" s="181"/>
    </row>
    <row r="470" spans="1:7" ht="17.25" customHeight="1">
      <c r="A470" s="169">
        <v>2070299</v>
      </c>
      <c r="B470" s="180" t="s">
        <v>610</v>
      </c>
      <c r="C470" s="181">
        <v>0</v>
      </c>
      <c r="D470" s="181">
        <f>'[1]表二附表'!D470</f>
        <v>0</v>
      </c>
      <c r="E470" s="181">
        <f>'[1]表二附表'!C470</f>
        <v>0</v>
      </c>
      <c r="F470" s="181"/>
      <c r="G470" s="181"/>
    </row>
    <row r="471" spans="1:7" ht="17.25" customHeight="1">
      <c r="A471" s="169">
        <v>20703</v>
      </c>
      <c r="B471" s="180" t="s">
        <v>611</v>
      </c>
      <c r="C471" s="181">
        <v>103</v>
      </c>
      <c r="D471" s="181">
        <f>'[1]表二附表'!D471</f>
        <v>283</v>
      </c>
      <c r="E471" s="181">
        <f>'[1]表二附表'!C471</f>
        <v>197</v>
      </c>
      <c r="F471" s="181"/>
      <c r="G471" s="181"/>
    </row>
    <row r="472" spans="1:7" ht="17.25" customHeight="1">
      <c r="A472" s="169">
        <v>2070301</v>
      </c>
      <c r="B472" s="180" t="s">
        <v>318</v>
      </c>
      <c r="C472" s="181">
        <v>0</v>
      </c>
      <c r="D472" s="181">
        <f>'[1]表二附表'!D472</f>
        <v>0</v>
      </c>
      <c r="E472" s="181">
        <f>'[1]表二附表'!C472</f>
        <v>0</v>
      </c>
      <c r="F472" s="181"/>
      <c r="G472" s="181"/>
    </row>
    <row r="473" spans="1:7" ht="17.25" customHeight="1">
      <c r="A473" s="169">
        <v>2070302</v>
      </c>
      <c r="B473" s="180" t="s">
        <v>319</v>
      </c>
      <c r="C473" s="181">
        <v>0</v>
      </c>
      <c r="D473" s="181">
        <f>'[1]表二附表'!D473</f>
        <v>9</v>
      </c>
      <c r="E473" s="181">
        <f>'[1]表二附表'!C473</f>
        <v>0</v>
      </c>
      <c r="F473" s="181"/>
      <c r="G473" s="181"/>
    </row>
    <row r="474" spans="1:7" ht="17.25" customHeight="1">
      <c r="A474" s="169">
        <v>2070303</v>
      </c>
      <c r="B474" s="180" t="s">
        <v>320</v>
      </c>
      <c r="C474" s="181">
        <v>0</v>
      </c>
      <c r="D474" s="181">
        <f>'[1]表二附表'!D474</f>
        <v>0</v>
      </c>
      <c r="E474" s="181">
        <f>'[1]表二附表'!C474</f>
        <v>0</v>
      </c>
      <c r="F474" s="181"/>
      <c r="G474" s="181"/>
    </row>
    <row r="475" spans="1:7" ht="17.25" customHeight="1">
      <c r="A475" s="169">
        <v>2070304</v>
      </c>
      <c r="B475" s="180" t="s">
        <v>612</v>
      </c>
      <c r="C475" s="181">
        <v>0</v>
      </c>
      <c r="D475" s="181">
        <f>'[1]表二附表'!D475</f>
        <v>0</v>
      </c>
      <c r="E475" s="181">
        <f>'[1]表二附表'!C475</f>
        <v>0</v>
      </c>
      <c r="F475" s="181"/>
      <c r="G475" s="181"/>
    </row>
    <row r="476" spans="1:7" ht="17.25" customHeight="1">
      <c r="A476" s="169">
        <v>2070305</v>
      </c>
      <c r="B476" s="180" t="s">
        <v>613</v>
      </c>
      <c r="C476" s="181">
        <v>0</v>
      </c>
      <c r="D476" s="181">
        <f>'[1]表二附表'!D476</f>
        <v>0</v>
      </c>
      <c r="E476" s="181">
        <f>'[1]表二附表'!C476</f>
        <v>0</v>
      </c>
      <c r="F476" s="181"/>
      <c r="G476" s="181"/>
    </row>
    <row r="477" spans="1:7" ht="17.25" customHeight="1">
      <c r="A477" s="169">
        <v>2070306</v>
      </c>
      <c r="B477" s="180" t="s">
        <v>614</v>
      </c>
      <c r="C477" s="181">
        <v>0</v>
      </c>
      <c r="D477" s="181">
        <f>'[1]表二附表'!D477</f>
        <v>0</v>
      </c>
      <c r="E477" s="181">
        <f>'[1]表二附表'!C477</f>
        <v>0</v>
      </c>
      <c r="F477" s="181"/>
      <c r="G477" s="181"/>
    </row>
    <row r="478" spans="1:7" ht="17.25" customHeight="1">
      <c r="A478" s="169">
        <v>2070307</v>
      </c>
      <c r="B478" s="180" t="s">
        <v>615</v>
      </c>
      <c r="C478" s="181">
        <v>103</v>
      </c>
      <c r="D478" s="181">
        <f>'[1]表二附表'!D478</f>
        <v>110</v>
      </c>
      <c r="E478" s="181">
        <f>'[1]表二附表'!C478</f>
        <v>93</v>
      </c>
      <c r="F478" s="181"/>
      <c r="G478" s="181"/>
    </row>
    <row r="479" spans="1:7" ht="17.25" customHeight="1">
      <c r="A479" s="169">
        <v>2070308</v>
      </c>
      <c r="B479" s="180" t="s">
        <v>616</v>
      </c>
      <c r="C479" s="181">
        <v>0</v>
      </c>
      <c r="D479" s="181">
        <f>'[1]表二附表'!D479</f>
        <v>157</v>
      </c>
      <c r="E479" s="181">
        <f>'[1]表二附表'!C479</f>
        <v>97</v>
      </c>
      <c r="F479" s="181"/>
      <c r="G479" s="181"/>
    </row>
    <row r="480" spans="1:7" ht="17.25" customHeight="1">
      <c r="A480" s="169">
        <v>2070309</v>
      </c>
      <c r="B480" s="180" t="s">
        <v>617</v>
      </c>
      <c r="C480" s="181">
        <v>0</v>
      </c>
      <c r="D480" s="181">
        <f>'[1]表二附表'!D480</f>
        <v>0</v>
      </c>
      <c r="E480" s="181">
        <f>'[1]表二附表'!C480</f>
        <v>0</v>
      </c>
      <c r="F480" s="181"/>
      <c r="G480" s="181"/>
    </row>
    <row r="481" spans="1:7" ht="17.25" customHeight="1">
      <c r="A481" s="169">
        <v>2070399</v>
      </c>
      <c r="B481" s="180" t="s">
        <v>618</v>
      </c>
      <c r="C481" s="181">
        <v>0</v>
      </c>
      <c r="D481" s="181">
        <f>'[1]表二附表'!D481</f>
        <v>7</v>
      </c>
      <c r="E481" s="181">
        <f>'[1]表二附表'!C481</f>
        <v>7</v>
      </c>
      <c r="F481" s="181"/>
      <c r="G481" s="181"/>
    </row>
    <row r="482" spans="1:7" ht="17.25" customHeight="1">
      <c r="A482" s="169">
        <v>20706</v>
      </c>
      <c r="B482" s="180" t="s">
        <v>619</v>
      </c>
      <c r="C482" s="181">
        <v>50</v>
      </c>
      <c r="D482" s="181">
        <f>'[1]表二附表'!D482</f>
        <v>50</v>
      </c>
      <c r="E482" s="181">
        <f>'[1]表二附表'!C482</f>
        <v>12</v>
      </c>
      <c r="F482" s="181"/>
      <c r="G482" s="181"/>
    </row>
    <row r="483" spans="1:7" ht="17.25" customHeight="1">
      <c r="A483" s="169">
        <v>2070601</v>
      </c>
      <c r="B483" s="180" t="s">
        <v>318</v>
      </c>
      <c r="C483" s="181">
        <v>0</v>
      </c>
      <c r="D483" s="181">
        <f>'[1]表二附表'!D483</f>
        <v>0</v>
      </c>
      <c r="E483" s="181">
        <f>'[1]表二附表'!C483</f>
        <v>0</v>
      </c>
      <c r="F483" s="181"/>
      <c r="G483" s="181"/>
    </row>
    <row r="484" spans="1:7" ht="17.25" customHeight="1">
      <c r="A484" s="169">
        <v>2070602</v>
      </c>
      <c r="B484" s="180" t="s">
        <v>319</v>
      </c>
      <c r="C484" s="181">
        <v>0</v>
      </c>
      <c r="D484" s="181">
        <f>'[1]表二附表'!D484</f>
        <v>0</v>
      </c>
      <c r="E484" s="181">
        <f>'[1]表二附表'!C484</f>
        <v>0</v>
      </c>
      <c r="F484" s="181"/>
      <c r="G484" s="181"/>
    </row>
    <row r="485" spans="1:7" ht="17.25" customHeight="1">
      <c r="A485" s="169">
        <v>2070603</v>
      </c>
      <c r="B485" s="180" t="s">
        <v>320</v>
      </c>
      <c r="C485" s="181">
        <v>0</v>
      </c>
      <c r="D485" s="181">
        <f>'[1]表二附表'!D485</f>
        <v>0</v>
      </c>
      <c r="E485" s="181">
        <f>'[1]表二附表'!C485</f>
        <v>0</v>
      </c>
      <c r="F485" s="181"/>
      <c r="G485" s="181"/>
    </row>
    <row r="486" spans="1:7" ht="17.25" customHeight="1">
      <c r="A486" s="169">
        <v>2070604</v>
      </c>
      <c r="B486" s="180" t="s">
        <v>620</v>
      </c>
      <c r="C486" s="181">
        <v>0</v>
      </c>
      <c r="D486" s="181">
        <f>'[1]表二附表'!D486</f>
        <v>0</v>
      </c>
      <c r="E486" s="181">
        <f>'[1]表二附表'!C486</f>
        <v>0</v>
      </c>
      <c r="F486" s="181"/>
      <c r="G486" s="181"/>
    </row>
    <row r="487" spans="1:7" ht="17.25" customHeight="1">
      <c r="A487" s="169">
        <v>2070605</v>
      </c>
      <c r="B487" s="180" t="s">
        <v>621</v>
      </c>
      <c r="C487" s="181">
        <v>0</v>
      </c>
      <c r="D487" s="181">
        <f>'[1]表二附表'!D487</f>
        <v>0</v>
      </c>
      <c r="E487" s="181">
        <f>'[1]表二附表'!C487</f>
        <v>0</v>
      </c>
      <c r="F487" s="181"/>
      <c r="G487" s="181"/>
    </row>
    <row r="488" spans="1:7" ht="17.25" customHeight="1">
      <c r="A488" s="169">
        <v>2070606</v>
      </c>
      <c r="B488" s="180" t="s">
        <v>622</v>
      </c>
      <c r="C488" s="181">
        <v>13</v>
      </c>
      <c r="D488" s="181">
        <f>'[1]表二附表'!D488</f>
        <v>13</v>
      </c>
      <c r="E488" s="181">
        <f>'[1]表二附表'!C488</f>
        <v>0</v>
      </c>
      <c r="F488" s="181"/>
      <c r="G488" s="181"/>
    </row>
    <row r="489" spans="1:7" ht="17.25" customHeight="1">
      <c r="A489" s="169">
        <v>2070607</v>
      </c>
      <c r="B489" s="180" t="s">
        <v>623</v>
      </c>
      <c r="C489" s="181">
        <v>25</v>
      </c>
      <c r="D489" s="181">
        <f>'[1]表二附表'!D489</f>
        <v>25</v>
      </c>
      <c r="E489" s="181">
        <f>'[1]表二附表'!C489</f>
        <v>0</v>
      </c>
      <c r="F489" s="181"/>
      <c r="G489" s="181"/>
    </row>
    <row r="490" spans="1:7" ht="17.25" customHeight="1">
      <c r="A490" s="169">
        <v>2070699</v>
      </c>
      <c r="B490" s="180" t="s">
        <v>624</v>
      </c>
      <c r="C490" s="181">
        <v>12</v>
      </c>
      <c r="D490" s="181">
        <f>'[1]表二附表'!D490</f>
        <v>12</v>
      </c>
      <c r="E490" s="181">
        <f>'[1]表二附表'!C490</f>
        <v>12</v>
      </c>
      <c r="F490" s="181"/>
      <c r="G490" s="181"/>
    </row>
    <row r="491" spans="1:7" ht="17.25" customHeight="1">
      <c r="A491" s="169">
        <v>20708</v>
      </c>
      <c r="B491" s="180" t="s">
        <v>625</v>
      </c>
      <c r="C491" s="181">
        <v>1813</v>
      </c>
      <c r="D491" s="181">
        <f>'[1]表二附表'!D491</f>
        <v>1149</v>
      </c>
      <c r="E491" s="181">
        <f>'[1]表二附表'!C491</f>
        <v>905</v>
      </c>
      <c r="F491" s="181"/>
      <c r="G491" s="181"/>
    </row>
    <row r="492" spans="1:7" ht="17.25" customHeight="1">
      <c r="A492" s="169">
        <v>2070801</v>
      </c>
      <c r="B492" s="180" t="s">
        <v>318</v>
      </c>
      <c r="C492" s="181">
        <v>0</v>
      </c>
      <c r="D492" s="181">
        <f>'[1]表二附表'!D492</f>
        <v>0</v>
      </c>
      <c r="E492" s="181">
        <f>'[1]表二附表'!C492</f>
        <v>0</v>
      </c>
      <c r="F492" s="181"/>
      <c r="G492" s="181"/>
    </row>
    <row r="493" spans="1:7" ht="17.25" customHeight="1">
      <c r="A493" s="169">
        <v>2070802</v>
      </c>
      <c r="B493" s="180" t="s">
        <v>319</v>
      </c>
      <c r="C493" s="181">
        <v>39</v>
      </c>
      <c r="D493" s="181">
        <f>'[1]表二附表'!D493</f>
        <v>0</v>
      </c>
      <c r="E493" s="181">
        <f>'[1]表二附表'!C493</f>
        <v>0</v>
      </c>
      <c r="F493" s="181"/>
      <c r="G493" s="181"/>
    </row>
    <row r="494" spans="1:7" ht="17.25" customHeight="1">
      <c r="A494" s="169">
        <v>2070803</v>
      </c>
      <c r="B494" s="180" t="s">
        <v>320</v>
      </c>
      <c r="C494" s="181">
        <v>0</v>
      </c>
      <c r="D494" s="181">
        <f>'[1]表二附表'!D494</f>
        <v>0</v>
      </c>
      <c r="E494" s="181">
        <f>'[1]表二附表'!C494</f>
        <v>0</v>
      </c>
      <c r="F494" s="181"/>
      <c r="G494" s="181"/>
    </row>
    <row r="495" spans="1:7" ht="17.25" customHeight="1">
      <c r="A495" s="169">
        <v>2070806</v>
      </c>
      <c r="B495" s="180" t="s">
        <v>626</v>
      </c>
      <c r="C495" s="181">
        <v>0</v>
      </c>
      <c r="D495" s="181">
        <f>'[1]表二附表'!D495</f>
        <v>0</v>
      </c>
      <c r="E495" s="181">
        <f>'[1]表二附表'!C495</f>
        <v>0</v>
      </c>
      <c r="F495" s="181"/>
      <c r="G495" s="181"/>
    </row>
    <row r="496" spans="1:7" ht="17.25" customHeight="1">
      <c r="A496" s="169">
        <v>2070807</v>
      </c>
      <c r="B496" s="180" t="s">
        <v>1413</v>
      </c>
      <c r="C496" s="181">
        <v>0</v>
      </c>
      <c r="D496" s="181">
        <f>'[1]表二附表'!D496</f>
        <v>0</v>
      </c>
      <c r="E496" s="181">
        <f>'[1]表二附表'!C496</f>
        <v>0</v>
      </c>
      <c r="F496" s="181"/>
      <c r="G496" s="181"/>
    </row>
    <row r="497" spans="1:7" ht="17.25" customHeight="1">
      <c r="A497" s="169">
        <v>2070808</v>
      </c>
      <c r="B497" s="180" t="s">
        <v>1414</v>
      </c>
      <c r="C497" s="181">
        <v>1508</v>
      </c>
      <c r="D497" s="181">
        <f>'[1]表二附表'!D497</f>
        <v>584</v>
      </c>
      <c r="E497" s="181">
        <f>'[1]表二附表'!C497</f>
        <v>884</v>
      </c>
      <c r="F497" s="181"/>
      <c r="G497" s="181"/>
    </row>
    <row r="498" spans="1:7" ht="17.25" customHeight="1">
      <c r="A498" s="169">
        <v>2070899</v>
      </c>
      <c r="B498" s="180" t="s">
        <v>627</v>
      </c>
      <c r="C498" s="181">
        <v>266</v>
      </c>
      <c r="D498" s="181">
        <f>'[1]表二附表'!D498</f>
        <v>565</v>
      </c>
      <c r="E498" s="181">
        <f>'[1]表二附表'!C498</f>
        <v>21</v>
      </c>
      <c r="F498" s="181"/>
      <c r="G498" s="181"/>
    </row>
    <row r="499" spans="1:7" ht="17.25" customHeight="1">
      <c r="A499" s="169">
        <v>20799</v>
      </c>
      <c r="B499" s="180" t="s">
        <v>628</v>
      </c>
      <c r="C499" s="181">
        <v>347</v>
      </c>
      <c r="D499" s="181">
        <f>'[1]表二附表'!D499</f>
        <v>392</v>
      </c>
      <c r="E499" s="181">
        <f>'[1]表二附表'!C499</f>
        <v>275</v>
      </c>
      <c r="F499" s="181"/>
      <c r="G499" s="181"/>
    </row>
    <row r="500" spans="1:7" ht="17.25" customHeight="1">
      <c r="A500" s="169">
        <v>2079902</v>
      </c>
      <c r="B500" s="180" t="s">
        <v>629</v>
      </c>
      <c r="C500" s="181">
        <v>39</v>
      </c>
      <c r="D500" s="181">
        <f>'[1]表二附表'!D500</f>
        <v>0</v>
      </c>
      <c r="E500" s="181">
        <f>'[1]表二附表'!C500</f>
        <v>5</v>
      </c>
      <c r="F500" s="181"/>
      <c r="G500" s="181"/>
    </row>
    <row r="501" spans="1:7" ht="17.25" customHeight="1">
      <c r="A501" s="169">
        <v>2079903</v>
      </c>
      <c r="B501" s="180" t="s">
        <v>630</v>
      </c>
      <c r="C501" s="181">
        <v>0</v>
      </c>
      <c r="D501" s="181">
        <f>'[1]表二附表'!D501</f>
        <v>0</v>
      </c>
      <c r="E501" s="181">
        <f>'[1]表二附表'!C501</f>
        <v>40</v>
      </c>
      <c r="F501" s="181"/>
      <c r="G501" s="181"/>
    </row>
    <row r="502" spans="1:7" ht="17.25" customHeight="1">
      <c r="A502" s="169">
        <v>2079999</v>
      </c>
      <c r="B502" s="180" t="s">
        <v>631</v>
      </c>
      <c r="C502" s="181">
        <v>308</v>
      </c>
      <c r="D502" s="181">
        <f>'[1]表二附表'!D502</f>
        <v>392</v>
      </c>
      <c r="E502" s="181">
        <f>'[1]表二附表'!C502</f>
        <v>230</v>
      </c>
      <c r="F502" s="181"/>
      <c r="G502" s="181"/>
    </row>
    <row r="503" spans="1:7" ht="17.25" customHeight="1">
      <c r="A503" s="169">
        <v>208</v>
      </c>
      <c r="B503" s="180" t="s">
        <v>1189</v>
      </c>
      <c r="C503" s="181">
        <f>SUM(C504,C523,C531,C533,C542,C546,C556,C565,C572,C580,C589,C595,C598,C601,C604,C607,C610,C614,C618,C626,C629)</f>
        <v>64765</v>
      </c>
      <c r="D503" s="181">
        <f>'[1]表二附表'!D503</f>
        <v>66374</v>
      </c>
      <c r="E503" s="181">
        <f>'[1]表二附表'!C503</f>
        <v>66130</v>
      </c>
      <c r="F503" s="181"/>
      <c r="G503" s="181"/>
    </row>
    <row r="504" spans="1:7" ht="17.25" customHeight="1">
      <c r="A504" s="169">
        <v>20801</v>
      </c>
      <c r="B504" s="180" t="s">
        <v>632</v>
      </c>
      <c r="C504" s="181">
        <f>SUM(C505:C522)</f>
        <v>4928</v>
      </c>
      <c r="D504" s="181">
        <f>'[1]表二附表'!D504</f>
        <v>1600</v>
      </c>
      <c r="E504" s="181">
        <f>'[1]表二附表'!C504</f>
        <v>2863</v>
      </c>
      <c r="F504" s="181"/>
      <c r="G504" s="181"/>
    </row>
    <row r="505" spans="1:7" ht="17.25" customHeight="1">
      <c r="A505" s="169">
        <v>2080101</v>
      </c>
      <c r="B505" s="180" t="s">
        <v>318</v>
      </c>
      <c r="C505" s="181">
        <v>86</v>
      </c>
      <c r="D505" s="181">
        <f>'[1]表二附表'!D505</f>
        <v>109</v>
      </c>
      <c r="E505" s="181">
        <f>'[1]表二附表'!C505</f>
        <v>219</v>
      </c>
      <c r="F505" s="181"/>
      <c r="G505" s="181"/>
    </row>
    <row r="506" spans="1:7" ht="17.25" customHeight="1">
      <c r="A506" s="169">
        <v>2080102</v>
      </c>
      <c r="B506" s="180" t="s">
        <v>319</v>
      </c>
      <c r="C506" s="181">
        <v>10</v>
      </c>
      <c r="D506" s="181">
        <f>'[1]表二附表'!D506</f>
        <v>28</v>
      </c>
      <c r="E506" s="181">
        <f>'[1]表二附表'!C506</f>
        <v>0</v>
      </c>
      <c r="F506" s="181"/>
      <c r="G506" s="181"/>
    </row>
    <row r="507" spans="1:7" ht="17.25" customHeight="1">
      <c r="A507" s="169">
        <v>2080103</v>
      </c>
      <c r="B507" s="180" t="s">
        <v>320</v>
      </c>
      <c r="C507" s="181">
        <v>0</v>
      </c>
      <c r="D507" s="181">
        <f>'[1]表二附表'!D507</f>
        <v>0</v>
      </c>
      <c r="E507" s="181">
        <f>'[1]表二附表'!C507</f>
        <v>0</v>
      </c>
      <c r="F507" s="181"/>
      <c r="G507" s="181"/>
    </row>
    <row r="508" spans="1:7" ht="17.25" customHeight="1">
      <c r="A508" s="169">
        <v>2080104</v>
      </c>
      <c r="B508" s="180" t="s">
        <v>633</v>
      </c>
      <c r="C508" s="181">
        <v>0</v>
      </c>
      <c r="D508" s="181">
        <f>'[1]表二附表'!D508</f>
        <v>0</v>
      </c>
      <c r="E508" s="181">
        <f>'[1]表二附表'!C508</f>
        <v>0</v>
      </c>
      <c r="F508" s="181"/>
      <c r="G508" s="181"/>
    </row>
    <row r="509" spans="1:7" ht="17.25" customHeight="1">
      <c r="A509" s="169">
        <v>2080105</v>
      </c>
      <c r="B509" s="180" t="s">
        <v>634</v>
      </c>
      <c r="C509" s="181">
        <v>0</v>
      </c>
      <c r="D509" s="181">
        <f>'[1]表二附表'!D509</f>
        <v>0</v>
      </c>
      <c r="E509" s="181">
        <f>'[1]表二附表'!C509</f>
        <v>0</v>
      </c>
      <c r="F509" s="181"/>
      <c r="G509" s="181"/>
    </row>
    <row r="510" spans="1:7" ht="17.25" customHeight="1">
      <c r="A510" s="169">
        <v>2080106</v>
      </c>
      <c r="B510" s="180" t="s">
        <v>635</v>
      </c>
      <c r="C510" s="181">
        <v>50</v>
      </c>
      <c r="D510" s="181">
        <f>'[1]表二附表'!D510</f>
        <v>100</v>
      </c>
      <c r="E510" s="181">
        <f>'[1]表二附表'!C510</f>
        <v>80</v>
      </c>
      <c r="F510" s="181"/>
      <c r="G510" s="181"/>
    </row>
    <row r="511" spans="1:7" ht="17.25" customHeight="1">
      <c r="A511" s="169">
        <v>2080107</v>
      </c>
      <c r="B511" s="180" t="s">
        <v>636</v>
      </c>
      <c r="C511" s="181">
        <v>72</v>
      </c>
      <c r="D511" s="181">
        <f>'[1]表二附表'!D511</f>
        <v>0</v>
      </c>
      <c r="E511" s="181">
        <f>'[1]表二附表'!C511</f>
        <v>0</v>
      </c>
      <c r="F511" s="181"/>
      <c r="G511" s="181"/>
    </row>
    <row r="512" spans="1:7" ht="17.25" customHeight="1">
      <c r="A512" s="169">
        <v>2080108</v>
      </c>
      <c r="B512" s="180" t="s">
        <v>358</v>
      </c>
      <c r="C512" s="181">
        <v>0</v>
      </c>
      <c r="D512" s="181">
        <f>'[1]表二附表'!D512</f>
        <v>0</v>
      </c>
      <c r="E512" s="181">
        <f>'[1]表二附表'!C512</f>
        <v>0</v>
      </c>
      <c r="F512" s="181"/>
      <c r="G512" s="181"/>
    </row>
    <row r="513" spans="1:7" ht="17.25" customHeight="1">
      <c r="A513" s="169">
        <v>2080109</v>
      </c>
      <c r="B513" s="180" t="s">
        <v>637</v>
      </c>
      <c r="C513" s="181">
        <v>3696</v>
      </c>
      <c r="D513" s="181">
        <f>'[1]表二附表'!D513</f>
        <v>546</v>
      </c>
      <c r="E513" s="181">
        <f>'[1]表二附表'!C513</f>
        <v>671</v>
      </c>
      <c r="F513" s="181"/>
      <c r="G513" s="181"/>
    </row>
    <row r="514" spans="1:7" ht="17.25" customHeight="1">
      <c r="A514" s="169">
        <v>2080110</v>
      </c>
      <c r="B514" s="180" t="s">
        <v>638</v>
      </c>
      <c r="C514" s="181">
        <v>0</v>
      </c>
      <c r="D514" s="181">
        <f>'[1]表二附表'!D514</f>
        <v>0</v>
      </c>
      <c r="E514" s="181">
        <f>'[1]表二附表'!C514</f>
        <v>0</v>
      </c>
      <c r="F514" s="181"/>
      <c r="G514" s="181"/>
    </row>
    <row r="515" spans="1:7" ht="17.25" customHeight="1">
      <c r="A515" s="169">
        <v>2080111</v>
      </c>
      <c r="B515" s="180" t="s">
        <v>639</v>
      </c>
      <c r="C515" s="181">
        <v>0</v>
      </c>
      <c r="D515" s="181">
        <f>'[1]表二附表'!D515</f>
        <v>0</v>
      </c>
      <c r="E515" s="181">
        <f>'[1]表二附表'!C515</f>
        <v>0</v>
      </c>
      <c r="F515" s="181"/>
      <c r="G515" s="181"/>
    </row>
    <row r="516" spans="1:7" ht="17.25" customHeight="1">
      <c r="A516" s="169">
        <v>2080112</v>
      </c>
      <c r="B516" s="180" t="s">
        <v>640</v>
      </c>
      <c r="C516" s="181">
        <v>0</v>
      </c>
      <c r="D516" s="181">
        <f>'[1]表二附表'!D516</f>
        <v>0</v>
      </c>
      <c r="E516" s="181">
        <f>'[1]表二附表'!C516</f>
        <v>0</v>
      </c>
      <c r="F516" s="181"/>
      <c r="G516" s="181"/>
    </row>
    <row r="517" spans="1:7" ht="17.25" customHeight="1">
      <c r="A517" s="169">
        <v>2080113</v>
      </c>
      <c r="B517" s="180" t="s">
        <v>375</v>
      </c>
      <c r="C517" s="181">
        <v>0</v>
      </c>
      <c r="D517" s="181">
        <f>'[1]表二附表'!D517</f>
        <v>0</v>
      </c>
      <c r="E517" s="181">
        <f>'[1]表二附表'!C517</f>
        <v>0</v>
      </c>
      <c r="F517" s="181"/>
      <c r="G517" s="181"/>
    </row>
    <row r="518" spans="1:7" ht="17.25" customHeight="1">
      <c r="A518" s="169">
        <v>2080114</v>
      </c>
      <c r="B518" s="180" t="s">
        <v>376</v>
      </c>
      <c r="C518" s="181">
        <v>0</v>
      </c>
      <c r="D518" s="181">
        <f>'[1]表二附表'!D518</f>
        <v>0</v>
      </c>
      <c r="E518" s="181">
        <f>'[1]表二附表'!C518</f>
        <v>0</v>
      </c>
      <c r="F518" s="181"/>
      <c r="G518" s="181"/>
    </row>
    <row r="519" spans="1:7" ht="17.25" customHeight="1">
      <c r="A519" s="169">
        <v>2080115</v>
      </c>
      <c r="B519" s="180" t="s">
        <v>377</v>
      </c>
      <c r="C519" s="181">
        <v>0</v>
      </c>
      <c r="D519" s="181">
        <f>'[1]表二附表'!D519</f>
        <v>0</v>
      </c>
      <c r="E519" s="181">
        <f>'[1]表二附表'!C519</f>
        <v>0</v>
      </c>
      <c r="F519" s="181"/>
      <c r="G519" s="181"/>
    </row>
    <row r="520" spans="1:7" ht="17.25" customHeight="1">
      <c r="A520" s="169">
        <v>2080116</v>
      </c>
      <c r="B520" s="180" t="s">
        <v>378</v>
      </c>
      <c r="C520" s="181">
        <v>0</v>
      </c>
      <c r="D520" s="181">
        <f>'[1]表二附表'!D520</f>
        <v>0</v>
      </c>
      <c r="E520" s="181">
        <f>'[1]表二附表'!C520</f>
        <v>1000</v>
      </c>
      <c r="F520" s="181"/>
      <c r="G520" s="181"/>
    </row>
    <row r="521" spans="1:7" ht="17.25" customHeight="1">
      <c r="A521" s="169">
        <v>2080150</v>
      </c>
      <c r="B521" s="180" t="s">
        <v>327</v>
      </c>
      <c r="C521" s="181">
        <v>0</v>
      </c>
      <c r="D521" s="181">
        <f>'[1]表二附表'!D521</f>
        <v>0</v>
      </c>
      <c r="E521" s="181">
        <f>'[1]表二附表'!C521</f>
        <v>629</v>
      </c>
      <c r="F521" s="181"/>
      <c r="G521" s="181"/>
    </row>
    <row r="522" spans="1:7" ht="17.25" customHeight="1">
      <c r="A522" s="169">
        <v>2080199</v>
      </c>
      <c r="B522" s="180" t="s">
        <v>641</v>
      </c>
      <c r="C522" s="181">
        <v>1014</v>
      </c>
      <c r="D522" s="181">
        <f>'[1]表二附表'!D522</f>
        <v>817</v>
      </c>
      <c r="E522" s="181">
        <f>'[1]表二附表'!C522</f>
        <v>264</v>
      </c>
      <c r="F522" s="181"/>
      <c r="G522" s="181"/>
    </row>
    <row r="523" spans="1:7" ht="17.25" customHeight="1">
      <c r="A523" s="169">
        <v>20802</v>
      </c>
      <c r="B523" s="180" t="s">
        <v>642</v>
      </c>
      <c r="C523" s="181">
        <f>SUM(C524:C530)</f>
        <v>5211</v>
      </c>
      <c r="D523" s="181">
        <f>'[1]表二附表'!D523</f>
        <v>2480</v>
      </c>
      <c r="E523" s="181">
        <f>'[1]表二附表'!C523</f>
        <v>1514</v>
      </c>
      <c r="F523" s="181"/>
      <c r="G523" s="181"/>
    </row>
    <row r="524" spans="1:7" ht="17.25" customHeight="1">
      <c r="A524" s="169">
        <v>2080201</v>
      </c>
      <c r="B524" s="180" t="s">
        <v>318</v>
      </c>
      <c r="C524" s="181">
        <v>102</v>
      </c>
      <c r="D524" s="181">
        <f>'[1]表二附表'!D524</f>
        <v>112</v>
      </c>
      <c r="E524" s="181">
        <f>'[1]表二附表'!C524</f>
        <v>78</v>
      </c>
      <c r="F524" s="181"/>
      <c r="G524" s="181"/>
    </row>
    <row r="525" spans="1:7" ht="17.25" customHeight="1">
      <c r="A525" s="169">
        <v>2080202</v>
      </c>
      <c r="B525" s="180" t="s">
        <v>319</v>
      </c>
      <c r="C525" s="181">
        <v>250</v>
      </c>
      <c r="D525" s="181">
        <f>'[1]表二附表'!D525</f>
        <v>257</v>
      </c>
      <c r="E525" s="181">
        <f>'[1]表二附表'!C525</f>
        <v>380</v>
      </c>
      <c r="F525" s="181"/>
      <c r="G525" s="181"/>
    </row>
    <row r="526" spans="1:7" ht="17.25" customHeight="1">
      <c r="A526" s="169">
        <v>2080203</v>
      </c>
      <c r="B526" s="180" t="s">
        <v>320</v>
      </c>
      <c r="C526" s="181">
        <v>0</v>
      </c>
      <c r="D526" s="181">
        <f>'[1]表二附表'!D526</f>
        <v>7</v>
      </c>
      <c r="E526" s="181">
        <f>'[1]表二附表'!C526</f>
        <v>0</v>
      </c>
      <c r="F526" s="181"/>
      <c r="G526" s="181"/>
    </row>
    <row r="527" spans="1:7" ht="17.25" customHeight="1">
      <c r="A527" s="169">
        <v>2080206</v>
      </c>
      <c r="B527" s="180" t="s">
        <v>643</v>
      </c>
      <c r="C527" s="181">
        <v>0</v>
      </c>
      <c r="D527" s="181">
        <f>'[1]表二附表'!D527</f>
        <v>0</v>
      </c>
      <c r="E527" s="181">
        <f>'[1]表二附表'!C527</f>
        <v>0</v>
      </c>
      <c r="F527" s="181"/>
      <c r="G527" s="181"/>
    </row>
    <row r="528" spans="1:7" ht="17.25" customHeight="1">
      <c r="A528" s="169">
        <v>2080207</v>
      </c>
      <c r="B528" s="180" t="s">
        <v>644</v>
      </c>
      <c r="C528" s="181">
        <v>18</v>
      </c>
      <c r="D528" s="181">
        <f>'[1]表二附表'!D528</f>
        <v>18</v>
      </c>
      <c r="E528" s="181">
        <f>'[1]表二附表'!C528</f>
        <v>0</v>
      </c>
      <c r="F528" s="181"/>
      <c r="G528" s="181"/>
    </row>
    <row r="529" spans="1:7" ht="17.25" customHeight="1">
      <c r="A529" s="169">
        <v>2080208</v>
      </c>
      <c r="B529" s="180" t="s">
        <v>645</v>
      </c>
      <c r="C529" s="181">
        <v>261</v>
      </c>
      <c r="D529" s="181">
        <f>'[1]表二附表'!D529</f>
        <v>1483</v>
      </c>
      <c r="E529" s="181">
        <f>'[1]表二附表'!C529</f>
        <v>937</v>
      </c>
      <c r="F529" s="181"/>
      <c r="G529" s="181"/>
    </row>
    <row r="530" spans="1:7" ht="17.25" customHeight="1">
      <c r="A530" s="169">
        <v>2080299</v>
      </c>
      <c r="B530" s="180" t="s">
        <v>646</v>
      </c>
      <c r="C530" s="181">
        <v>4580</v>
      </c>
      <c r="D530" s="181">
        <f>'[1]表二附表'!D530</f>
        <v>603</v>
      </c>
      <c r="E530" s="181">
        <f>'[1]表二附表'!C530</f>
        <v>119</v>
      </c>
      <c r="F530" s="181"/>
      <c r="G530" s="181"/>
    </row>
    <row r="531" spans="1:7" ht="17.25" customHeight="1">
      <c r="A531" s="169">
        <v>20804</v>
      </c>
      <c r="B531" s="180" t="s">
        <v>647</v>
      </c>
      <c r="C531" s="181">
        <f>C532</f>
        <v>0</v>
      </c>
      <c r="D531" s="181">
        <f>'[1]表二附表'!D531</f>
        <v>0</v>
      </c>
      <c r="E531" s="181">
        <f>'[1]表二附表'!C531</f>
        <v>0</v>
      </c>
      <c r="F531" s="181"/>
      <c r="G531" s="181"/>
    </row>
    <row r="532" spans="1:7" ht="17.25" customHeight="1">
      <c r="A532" s="169">
        <v>2080402</v>
      </c>
      <c r="B532" s="180" t="s">
        <v>648</v>
      </c>
      <c r="C532" s="181"/>
      <c r="D532" s="181">
        <f>'[1]表二附表'!D532</f>
        <v>0</v>
      </c>
      <c r="E532" s="181">
        <f>'[1]表二附表'!C532</f>
        <v>0</v>
      </c>
      <c r="F532" s="181"/>
      <c r="G532" s="181"/>
    </row>
    <row r="533" spans="1:7" ht="17.25" customHeight="1">
      <c r="A533" s="169">
        <v>20805</v>
      </c>
      <c r="B533" s="180" t="s">
        <v>649</v>
      </c>
      <c r="C533" s="181">
        <f>SUM(C534:C541)</f>
        <v>23658</v>
      </c>
      <c r="D533" s="181">
        <f>'[1]表二附表'!D533</f>
        <v>27710</v>
      </c>
      <c r="E533" s="181">
        <f>'[1]表二附表'!C533</f>
        <v>25746</v>
      </c>
      <c r="F533" s="181"/>
      <c r="G533" s="181"/>
    </row>
    <row r="534" spans="1:7" ht="17.25" customHeight="1">
      <c r="A534" s="169">
        <v>2080501</v>
      </c>
      <c r="B534" s="180" t="s">
        <v>650</v>
      </c>
      <c r="C534" s="181"/>
      <c r="D534" s="181">
        <f>'[1]表二附表'!D534</f>
        <v>0</v>
      </c>
      <c r="E534" s="181">
        <f>'[1]表二附表'!C534</f>
        <v>116</v>
      </c>
      <c r="F534" s="181"/>
      <c r="G534" s="181"/>
    </row>
    <row r="535" spans="1:7" ht="17.25" customHeight="1">
      <c r="A535" s="169">
        <v>2080502</v>
      </c>
      <c r="B535" s="180" t="s">
        <v>651</v>
      </c>
      <c r="C535" s="181"/>
      <c r="D535" s="181">
        <f>'[1]表二附表'!D535</f>
        <v>1889</v>
      </c>
      <c r="E535" s="181">
        <f>'[1]表二附表'!C535</f>
        <v>10</v>
      </c>
      <c r="F535" s="181"/>
      <c r="G535" s="181"/>
    </row>
    <row r="536" spans="1:7" ht="17.25" customHeight="1">
      <c r="A536" s="169">
        <v>2080503</v>
      </c>
      <c r="B536" s="180" t="s">
        <v>652</v>
      </c>
      <c r="C536" s="181"/>
      <c r="D536" s="181">
        <f>'[1]表二附表'!D536</f>
        <v>0</v>
      </c>
      <c r="E536" s="181">
        <f>'[1]表二附表'!C536</f>
        <v>0</v>
      </c>
      <c r="F536" s="181"/>
      <c r="G536" s="181"/>
    </row>
    <row r="537" spans="1:7" ht="17.25" customHeight="1">
      <c r="A537" s="169">
        <v>2080505</v>
      </c>
      <c r="B537" s="180" t="s">
        <v>653</v>
      </c>
      <c r="C537" s="181">
        <v>9486</v>
      </c>
      <c r="D537" s="181">
        <f>'[1]表二附表'!D537</f>
        <v>9592</v>
      </c>
      <c r="E537" s="181">
        <f>'[1]表二附表'!C537</f>
        <v>10121</v>
      </c>
      <c r="F537" s="181"/>
      <c r="G537" s="181"/>
    </row>
    <row r="538" spans="1:7" ht="17.25" customHeight="1">
      <c r="A538" s="169">
        <v>2080506</v>
      </c>
      <c r="B538" s="180" t="s">
        <v>654</v>
      </c>
      <c r="C538" s="181">
        <v>414</v>
      </c>
      <c r="D538" s="181">
        <f>'[1]表二附表'!D538</f>
        <v>417</v>
      </c>
      <c r="E538" s="181">
        <f>'[1]表二附表'!C538</f>
        <v>435</v>
      </c>
      <c r="F538" s="181"/>
      <c r="G538" s="181"/>
    </row>
    <row r="539" spans="1:7" ht="17.25" customHeight="1">
      <c r="A539" s="169">
        <v>2080507</v>
      </c>
      <c r="B539" s="180" t="s">
        <v>655</v>
      </c>
      <c r="C539" s="181">
        <v>13754</v>
      </c>
      <c r="D539" s="181">
        <f>'[1]表二附表'!D539</f>
        <v>14159</v>
      </c>
      <c r="E539" s="181">
        <f>'[1]表二附表'!C539</f>
        <v>14159</v>
      </c>
      <c r="F539" s="181"/>
      <c r="G539" s="181"/>
    </row>
    <row r="540" spans="1:7" ht="17.25" customHeight="1">
      <c r="A540" s="169">
        <v>2080508</v>
      </c>
      <c r="B540" s="180" t="s">
        <v>1415</v>
      </c>
      <c r="C540" s="181">
        <v>4</v>
      </c>
      <c r="D540" s="181">
        <f>'[1]表二附表'!D540</f>
        <v>1355</v>
      </c>
      <c r="E540" s="181">
        <f>'[1]表二附表'!C540</f>
        <v>905</v>
      </c>
      <c r="F540" s="181"/>
      <c r="G540" s="181"/>
    </row>
    <row r="541" spans="1:7" ht="17.25" customHeight="1">
      <c r="A541" s="169">
        <v>2080599</v>
      </c>
      <c r="B541" s="180" t="s">
        <v>656</v>
      </c>
      <c r="C541" s="181"/>
      <c r="D541" s="181">
        <f>'[1]表二附表'!D541</f>
        <v>298</v>
      </c>
      <c r="E541" s="181">
        <f>'[1]表二附表'!C541</f>
        <v>0</v>
      </c>
      <c r="F541" s="181"/>
      <c r="G541" s="181"/>
    </row>
    <row r="542" spans="1:7" ht="17.25" customHeight="1">
      <c r="A542" s="169">
        <v>20806</v>
      </c>
      <c r="B542" s="180" t="s">
        <v>657</v>
      </c>
      <c r="C542" s="181">
        <f>SUM(C543:C545)</f>
        <v>0</v>
      </c>
      <c r="D542" s="181">
        <f>'[1]表二附表'!D542</f>
        <v>0</v>
      </c>
      <c r="E542" s="181">
        <f>'[1]表二附表'!C542</f>
        <v>0</v>
      </c>
      <c r="F542" s="181"/>
      <c r="G542" s="181"/>
    </row>
    <row r="543" spans="1:7" ht="17.25" customHeight="1">
      <c r="A543" s="169">
        <v>2080601</v>
      </c>
      <c r="B543" s="180" t="s">
        <v>658</v>
      </c>
      <c r="C543" s="181"/>
      <c r="D543" s="181">
        <f>'[1]表二附表'!D543</f>
        <v>0</v>
      </c>
      <c r="E543" s="181">
        <f>'[1]表二附表'!C543</f>
        <v>0</v>
      </c>
      <c r="F543" s="181"/>
      <c r="G543" s="181"/>
    </row>
    <row r="544" spans="1:7" ht="17.25" customHeight="1">
      <c r="A544" s="169">
        <v>2080602</v>
      </c>
      <c r="B544" s="180" t="s">
        <v>659</v>
      </c>
      <c r="C544" s="181"/>
      <c r="D544" s="181">
        <f>'[1]表二附表'!D544</f>
        <v>0</v>
      </c>
      <c r="E544" s="181">
        <f>'[1]表二附表'!C544</f>
        <v>0</v>
      </c>
      <c r="F544" s="181"/>
      <c r="G544" s="181"/>
    </row>
    <row r="545" spans="1:7" ht="17.25" customHeight="1">
      <c r="A545" s="169">
        <v>2080699</v>
      </c>
      <c r="B545" s="180" t="s">
        <v>660</v>
      </c>
      <c r="C545" s="181"/>
      <c r="D545" s="181">
        <f>'[1]表二附表'!D545</f>
        <v>0</v>
      </c>
      <c r="E545" s="181">
        <f>'[1]表二附表'!C545</f>
        <v>0</v>
      </c>
      <c r="F545" s="181"/>
      <c r="G545" s="181"/>
    </row>
    <row r="546" spans="1:7" ht="17.25" customHeight="1">
      <c r="A546" s="169">
        <v>20807</v>
      </c>
      <c r="B546" s="180" t="s">
        <v>661</v>
      </c>
      <c r="C546" s="181">
        <f>SUM(C547:C555)</f>
        <v>1342</v>
      </c>
      <c r="D546" s="181">
        <f>'[1]表二附表'!D546</f>
        <v>742</v>
      </c>
      <c r="E546" s="181">
        <f>'[1]表二附表'!C546</f>
        <v>1614</v>
      </c>
      <c r="F546" s="181"/>
      <c r="G546" s="181"/>
    </row>
    <row r="547" spans="1:7" ht="17.25" customHeight="1">
      <c r="A547" s="169">
        <v>2080701</v>
      </c>
      <c r="B547" s="180" t="s">
        <v>662</v>
      </c>
      <c r="C547" s="181"/>
      <c r="D547" s="181">
        <f>'[1]表二附表'!D547</f>
        <v>0</v>
      </c>
      <c r="E547" s="181">
        <f>'[1]表二附表'!C547</f>
        <v>0</v>
      </c>
      <c r="F547" s="181"/>
      <c r="G547" s="181"/>
    </row>
    <row r="548" spans="1:7" ht="17.25" customHeight="1">
      <c r="A548" s="169">
        <v>2080702</v>
      </c>
      <c r="B548" s="180" t="s">
        <v>663</v>
      </c>
      <c r="C548" s="181"/>
      <c r="D548" s="181">
        <f>'[1]表二附表'!D548</f>
        <v>0</v>
      </c>
      <c r="E548" s="181">
        <f>'[1]表二附表'!C548</f>
        <v>0</v>
      </c>
      <c r="F548" s="181"/>
      <c r="G548" s="181"/>
    </row>
    <row r="549" spans="1:7" ht="17.25" customHeight="1">
      <c r="A549" s="169">
        <v>2080704</v>
      </c>
      <c r="B549" s="180" t="s">
        <v>664</v>
      </c>
      <c r="C549" s="181"/>
      <c r="D549" s="181">
        <f>'[1]表二附表'!D549</f>
        <v>0</v>
      </c>
      <c r="E549" s="181">
        <f>'[1]表二附表'!C549</f>
        <v>0</v>
      </c>
      <c r="F549" s="181"/>
      <c r="G549" s="181"/>
    </row>
    <row r="550" spans="1:7" ht="17.25" customHeight="1">
      <c r="A550" s="169">
        <v>2080705</v>
      </c>
      <c r="B550" s="180" t="s">
        <v>665</v>
      </c>
      <c r="C550" s="181"/>
      <c r="D550" s="181">
        <f>'[1]表二附表'!D550</f>
        <v>0</v>
      </c>
      <c r="E550" s="181">
        <f>'[1]表二附表'!C550</f>
        <v>3</v>
      </c>
      <c r="F550" s="181"/>
      <c r="G550" s="181"/>
    </row>
    <row r="551" spans="1:7" ht="17.25" customHeight="1">
      <c r="A551" s="169">
        <v>2080709</v>
      </c>
      <c r="B551" s="180" t="s">
        <v>666</v>
      </c>
      <c r="C551" s="181"/>
      <c r="D551" s="181">
        <f>'[1]表二附表'!D551</f>
        <v>0</v>
      </c>
      <c r="E551" s="181">
        <f>'[1]表二附表'!C551</f>
        <v>0</v>
      </c>
      <c r="F551" s="181"/>
      <c r="G551" s="181"/>
    </row>
    <row r="552" spans="1:7" ht="17.25" customHeight="1">
      <c r="A552" s="169">
        <v>2080711</v>
      </c>
      <c r="B552" s="180" t="s">
        <v>667</v>
      </c>
      <c r="C552" s="181"/>
      <c r="D552" s="181">
        <f>'[1]表二附表'!D552</f>
        <v>0</v>
      </c>
      <c r="E552" s="181">
        <f>'[1]表二附表'!C552</f>
        <v>0</v>
      </c>
      <c r="F552" s="181"/>
      <c r="G552" s="181"/>
    </row>
    <row r="553" spans="1:7" ht="17.25" customHeight="1">
      <c r="A553" s="169">
        <v>2080712</v>
      </c>
      <c r="B553" s="180" t="s">
        <v>668</v>
      </c>
      <c r="C553" s="181"/>
      <c r="D553" s="181">
        <f>'[1]表二附表'!D553</f>
        <v>0</v>
      </c>
      <c r="E553" s="181">
        <f>'[1]表二附表'!C553</f>
        <v>0</v>
      </c>
      <c r="F553" s="181"/>
      <c r="G553" s="181"/>
    </row>
    <row r="554" spans="1:7" ht="17.25" customHeight="1">
      <c r="A554" s="169">
        <v>2080713</v>
      </c>
      <c r="B554" s="180" t="s">
        <v>1457</v>
      </c>
      <c r="C554" s="181"/>
      <c r="D554" s="181">
        <f>'[1]表二附表'!D554</f>
        <v>0</v>
      </c>
      <c r="E554" s="181">
        <f>'[1]表二附表'!C554</f>
        <v>0</v>
      </c>
      <c r="F554" s="181"/>
      <c r="G554" s="181"/>
    </row>
    <row r="555" spans="1:7" ht="17.25" customHeight="1">
      <c r="A555" s="169">
        <v>2080799</v>
      </c>
      <c r="B555" s="180" t="s">
        <v>669</v>
      </c>
      <c r="C555" s="181">
        <v>1342</v>
      </c>
      <c r="D555" s="181">
        <f>'[1]表二附表'!D555</f>
        <v>742</v>
      </c>
      <c r="E555" s="181">
        <f>'[1]表二附表'!C555</f>
        <v>1611</v>
      </c>
      <c r="F555" s="181"/>
      <c r="G555" s="181"/>
    </row>
    <row r="556" spans="1:7" ht="17.25" customHeight="1">
      <c r="A556" s="169">
        <v>20808</v>
      </c>
      <c r="B556" s="180" t="s">
        <v>670</v>
      </c>
      <c r="C556" s="181">
        <f>SUM(C557:C564)</f>
        <v>4222</v>
      </c>
      <c r="D556" s="181">
        <f>'[1]表二附表'!D556</f>
        <v>4628</v>
      </c>
      <c r="E556" s="181">
        <f>'[1]表二附表'!C556</f>
        <v>5648</v>
      </c>
      <c r="F556" s="181"/>
      <c r="G556" s="181"/>
    </row>
    <row r="557" spans="1:7" ht="17.25" customHeight="1">
      <c r="A557" s="169">
        <v>2080801</v>
      </c>
      <c r="B557" s="180" t="s">
        <v>671</v>
      </c>
      <c r="C557" s="181">
        <v>1</v>
      </c>
      <c r="D557" s="181">
        <f>'[1]表二附表'!D557</f>
        <v>1</v>
      </c>
      <c r="E557" s="181">
        <f>'[1]表二附表'!C557</f>
        <v>800</v>
      </c>
      <c r="F557" s="181"/>
      <c r="G557" s="181"/>
    </row>
    <row r="558" spans="1:7" ht="17.25" customHeight="1">
      <c r="A558" s="169">
        <v>2080802</v>
      </c>
      <c r="B558" s="180" t="s">
        <v>672</v>
      </c>
      <c r="C558" s="181">
        <v>0</v>
      </c>
      <c r="D558" s="181">
        <f>'[1]表二附表'!D558</f>
        <v>0</v>
      </c>
      <c r="E558" s="181">
        <f>'[1]表二附表'!C558</f>
        <v>0</v>
      </c>
      <c r="F558" s="181"/>
      <c r="G558" s="181"/>
    </row>
    <row r="559" spans="1:7" ht="17.25" customHeight="1">
      <c r="A559" s="169">
        <v>2080803</v>
      </c>
      <c r="B559" s="180" t="s">
        <v>673</v>
      </c>
      <c r="C559" s="181">
        <v>0</v>
      </c>
      <c r="D559" s="181">
        <f>'[1]表二附表'!D559</f>
        <v>31</v>
      </c>
      <c r="E559" s="181">
        <f>'[1]表二附表'!C559</f>
        <v>16</v>
      </c>
      <c r="F559" s="181"/>
      <c r="G559" s="181"/>
    </row>
    <row r="560" spans="1:7" ht="17.25" customHeight="1">
      <c r="A560" s="169">
        <v>2080805</v>
      </c>
      <c r="B560" s="180" t="s">
        <v>674</v>
      </c>
      <c r="C560" s="181">
        <v>1321</v>
      </c>
      <c r="D560" s="181">
        <f>'[1]表二附表'!D560</f>
        <v>881</v>
      </c>
      <c r="E560" s="181">
        <f>'[1]表二附表'!C560</f>
        <v>1316</v>
      </c>
      <c r="F560" s="181"/>
      <c r="G560" s="181"/>
    </row>
    <row r="561" spans="1:7" ht="17.25" customHeight="1">
      <c r="A561" s="169">
        <v>2080806</v>
      </c>
      <c r="B561" s="180" t="s">
        <v>675</v>
      </c>
      <c r="C561" s="181">
        <v>0</v>
      </c>
      <c r="D561" s="181">
        <f>'[1]表二附表'!D561</f>
        <v>0</v>
      </c>
      <c r="E561" s="181">
        <f>'[1]表二附表'!C561</f>
        <v>0</v>
      </c>
      <c r="F561" s="181"/>
      <c r="G561" s="181"/>
    </row>
    <row r="562" spans="1:7" ht="17.25" customHeight="1">
      <c r="A562" s="169">
        <v>2080807</v>
      </c>
      <c r="B562" s="180" t="s">
        <v>1458</v>
      </c>
      <c r="C562" s="181">
        <v>0</v>
      </c>
      <c r="D562" s="181">
        <f>'[1]表二附表'!D562</f>
        <v>0</v>
      </c>
      <c r="E562" s="181">
        <f>'[1]表二附表'!C562</f>
        <v>0</v>
      </c>
      <c r="F562" s="181"/>
      <c r="G562" s="181"/>
    </row>
    <row r="563" spans="1:7" ht="17.25" customHeight="1">
      <c r="A563" s="169">
        <v>2080808</v>
      </c>
      <c r="B563" s="180" t="s">
        <v>1459</v>
      </c>
      <c r="C563" s="181">
        <v>0</v>
      </c>
      <c r="D563" s="181">
        <f>'[1]表二附表'!D563</f>
        <v>191</v>
      </c>
      <c r="E563" s="181">
        <f>'[1]表二附表'!C563</f>
        <v>19</v>
      </c>
      <c r="F563" s="181"/>
      <c r="G563" s="181"/>
    </row>
    <row r="564" spans="1:7" ht="17.25" customHeight="1">
      <c r="A564" s="169">
        <v>2080899</v>
      </c>
      <c r="B564" s="180" t="s">
        <v>676</v>
      </c>
      <c r="C564" s="181">
        <v>2900</v>
      </c>
      <c r="D564" s="181">
        <f>'[1]表二附表'!D564</f>
        <v>3524</v>
      </c>
      <c r="E564" s="181">
        <f>'[1]表二附表'!C564</f>
        <v>3497</v>
      </c>
      <c r="F564" s="181"/>
      <c r="G564" s="181"/>
    </row>
    <row r="565" spans="1:7" ht="17.25" customHeight="1">
      <c r="A565" s="169">
        <v>20809</v>
      </c>
      <c r="B565" s="180" t="s">
        <v>677</v>
      </c>
      <c r="C565" s="181">
        <f>SUM(C566:C571)</f>
        <v>2023</v>
      </c>
      <c r="D565" s="181">
        <f>'[1]表二附表'!D565</f>
        <v>1852</v>
      </c>
      <c r="E565" s="181">
        <f>'[1]表二附表'!C565</f>
        <v>1930</v>
      </c>
      <c r="F565" s="181"/>
      <c r="G565" s="181"/>
    </row>
    <row r="566" spans="1:7" ht="17.25" customHeight="1">
      <c r="A566" s="169">
        <v>2080901</v>
      </c>
      <c r="B566" s="180" t="s">
        <v>678</v>
      </c>
      <c r="C566" s="181">
        <v>349</v>
      </c>
      <c r="D566" s="181">
        <f>'[1]表二附表'!D566</f>
        <v>326</v>
      </c>
      <c r="E566" s="181">
        <f>'[1]表二附表'!C566</f>
        <v>1164</v>
      </c>
      <c r="F566" s="181"/>
      <c r="G566" s="181"/>
    </row>
    <row r="567" spans="1:7" ht="17.25" customHeight="1">
      <c r="A567" s="169">
        <v>2080902</v>
      </c>
      <c r="B567" s="180" t="s">
        <v>679</v>
      </c>
      <c r="C567" s="181">
        <v>63</v>
      </c>
      <c r="D567" s="181">
        <f>'[1]表二附表'!D567</f>
        <v>63</v>
      </c>
      <c r="E567" s="181">
        <f>'[1]表二附表'!C567</f>
        <v>12</v>
      </c>
      <c r="F567" s="181"/>
      <c r="G567" s="181"/>
    </row>
    <row r="568" spans="1:7" ht="17.25" customHeight="1">
      <c r="A568" s="169">
        <v>2080903</v>
      </c>
      <c r="B568" s="180" t="s">
        <v>680</v>
      </c>
      <c r="C568" s="181">
        <v>0</v>
      </c>
      <c r="D568" s="181">
        <f>'[1]表二附表'!D568</f>
        <v>0</v>
      </c>
      <c r="E568" s="181">
        <f>'[1]表二附表'!C568</f>
        <v>2</v>
      </c>
      <c r="F568" s="181"/>
      <c r="G568" s="181"/>
    </row>
    <row r="569" spans="1:7" ht="17.25" customHeight="1">
      <c r="A569" s="169">
        <v>2080904</v>
      </c>
      <c r="B569" s="180" t="s">
        <v>681</v>
      </c>
      <c r="C569" s="181">
        <v>20</v>
      </c>
      <c r="D569" s="181">
        <f>'[1]表二附表'!D569</f>
        <v>3</v>
      </c>
      <c r="E569" s="181">
        <f>'[1]表二附表'!C569</f>
        <v>5</v>
      </c>
      <c r="F569" s="181"/>
      <c r="G569" s="181"/>
    </row>
    <row r="570" spans="1:7" ht="17.25" customHeight="1">
      <c r="A570" s="169">
        <v>2080905</v>
      </c>
      <c r="B570" s="180" t="s">
        <v>682</v>
      </c>
      <c r="C570" s="181">
        <v>23</v>
      </c>
      <c r="D570" s="181">
        <f>'[1]表二附表'!D570</f>
        <v>282</v>
      </c>
      <c r="E570" s="181">
        <f>'[1]表二附表'!C570</f>
        <v>311</v>
      </c>
      <c r="F570" s="181"/>
      <c r="G570" s="181"/>
    </row>
    <row r="571" spans="1:7" ht="17.25" customHeight="1">
      <c r="A571" s="169">
        <v>2080999</v>
      </c>
      <c r="B571" s="180" t="s">
        <v>683</v>
      </c>
      <c r="C571" s="181">
        <v>1568</v>
      </c>
      <c r="D571" s="181">
        <f>'[1]表二附表'!D571</f>
        <v>1178</v>
      </c>
      <c r="E571" s="181">
        <f>'[1]表二附表'!C571</f>
        <v>436</v>
      </c>
      <c r="F571" s="181"/>
      <c r="G571" s="181"/>
    </row>
    <row r="572" spans="1:7" ht="17.25" customHeight="1">
      <c r="A572" s="169">
        <v>20810</v>
      </c>
      <c r="B572" s="180" t="s">
        <v>684</v>
      </c>
      <c r="C572" s="181">
        <f>SUM(C573:C579)</f>
        <v>633</v>
      </c>
      <c r="D572" s="181">
        <f>'[1]表二附表'!D572</f>
        <v>812</v>
      </c>
      <c r="E572" s="181">
        <f>'[1]表二附表'!C572</f>
        <v>359</v>
      </c>
      <c r="F572" s="181"/>
      <c r="G572" s="181"/>
    </row>
    <row r="573" spans="1:7" ht="17.25" customHeight="1">
      <c r="A573" s="169">
        <v>2081001</v>
      </c>
      <c r="B573" s="180" t="s">
        <v>685</v>
      </c>
      <c r="C573" s="181">
        <v>33</v>
      </c>
      <c r="D573" s="181">
        <f>'[1]表二附表'!D573</f>
        <v>0</v>
      </c>
      <c r="E573" s="181">
        <f>'[1]表二附表'!C573</f>
        <v>0</v>
      </c>
      <c r="F573" s="181"/>
      <c r="G573" s="181"/>
    </row>
    <row r="574" spans="1:7" ht="17.25" customHeight="1">
      <c r="A574" s="169">
        <v>2081002</v>
      </c>
      <c r="B574" s="180" t="s">
        <v>686</v>
      </c>
      <c r="C574" s="181">
        <v>0</v>
      </c>
      <c r="D574" s="181">
        <f>'[1]表二附表'!D574</f>
        <v>0</v>
      </c>
      <c r="E574" s="181">
        <f>'[1]表二附表'!C574</f>
        <v>47</v>
      </c>
      <c r="F574" s="181"/>
      <c r="G574" s="181"/>
    </row>
    <row r="575" spans="1:7" ht="17.25" customHeight="1">
      <c r="A575" s="169">
        <v>2081003</v>
      </c>
      <c r="B575" s="180" t="s">
        <v>687</v>
      </c>
      <c r="C575" s="181">
        <v>0</v>
      </c>
      <c r="D575" s="181">
        <f>'[1]表二附表'!D575</f>
        <v>0</v>
      </c>
      <c r="E575" s="181">
        <f>'[1]表二附表'!C575</f>
        <v>0</v>
      </c>
      <c r="F575" s="181"/>
      <c r="G575" s="181"/>
    </row>
    <row r="576" spans="1:7" ht="17.25" customHeight="1">
      <c r="A576" s="169">
        <v>2081004</v>
      </c>
      <c r="B576" s="180" t="s">
        <v>688</v>
      </c>
      <c r="C576" s="181">
        <v>600</v>
      </c>
      <c r="D576" s="181">
        <f>'[1]表二附表'!D576</f>
        <v>750</v>
      </c>
      <c r="E576" s="181">
        <f>'[1]表二附表'!C576</f>
        <v>202</v>
      </c>
      <c r="F576" s="181"/>
      <c r="G576" s="181"/>
    </row>
    <row r="577" spans="1:7" ht="17.25" customHeight="1">
      <c r="A577" s="169">
        <v>2081005</v>
      </c>
      <c r="B577" s="180" t="s">
        <v>689</v>
      </c>
      <c r="C577" s="181">
        <v>0</v>
      </c>
      <c r="D577" s="181">
        <f>'[1]表二附表'!D577</f>
        <v>0</v>
      </c>
      <c r="E577" s="181">
        <f>'[1]表二附表'!C577</f>
        <v>0</v>
      </c>
      <c r="F577" s="181"/>
      <c r="G577" s="181"/>
    </row>
    <row r="578" spans="1:7" ht="17.25" customHeight="1">
      <c r="A578" s="169">
        <v>2081006</v>
      </c>
      <c r="B578" s="180" t="s">
        <v>690</v>
      </c>
      <c r="C578" s="181">
        <v>0</v>
      </c>
      <c r="D578" s="181">
        <f>'[1]表二附表'!D578</f>
        <v>62</v>
      </c>
      <c r="E578" s="181">
        <f>'[1]表二附表'!C578</f>
        <v>28</v>
      </c>
      <c r="F578" s="181"/>
      <c r="G578" s="181"/>
    </row>
    <row r="579" spans="1:7" ht="17.25" customHeight="1">
      <c r="A579" s="169">
        <v>2081099</v>
      </c>
      <c r="B579" s="180" t="s">
        <v>691</v>
      </c>
      <c r="C579" s="181">
        <v>0</v>
      </c>
      <c r="D579" s="181">
        <f>'[1]表二附表'!D579</f>
        <v>0</v>
      </c>
      <c r="E579" s="181">
        <f>'[1]表二附表'!C579</f>
        <v>82</v>
      </c>
      <c r="F579" s="181"/>
      <c r="G579" s="181"/>
    </row>
    <row r="580" spans="1:7" ht="17.25" customHeight="1">
      <c r="A580" s="169">
        <v>20811</v>
      </c>
      <c r="B580" s="180" t="s">
        <v>692</v>
      </c>
      <c r="C580" s="181">
        <f>SUM(C581:C588)</f>
        <v>815</v>
      </c>
      <c r="D580" s="181">
        <f>'[1]表二附表'!D580</f>
        <v>965</v>
      </c>
      <c r="E580" s="181">
        <f>'[1]表二附表'!C580</f>
        <v>1660</v>
      </c>
      <c r="F580" s="181"/>
      <c r="G580" s="181"/>
    </row>
    <row r="581" spans="1:7" ht="17.25" customHeight="1">
      <c r="A581" s="169">
        <v>2081101</v>
      </c>
      <c r="B581" s="180" t="s">
        <v>318</v>
      </c>
      <c r="C581" s="181">
        <v>77</v>
      </c>
      <c r="D581" s="181">
        <f>'[1]表二附表'!D581</f>
        <v>84</v>
      </c>
      <c r="E581" s="181">
        <f>'[1]表二附表'!C581</f>
        <v>82</v>
      </c>
      <c r="F581" s="181"/>
      <c r="G581" s="181"/>
    </row>
    <row r="582" spans="1:7" ht="17.25" customHeight="1">
      <c r="A582" s="169">
        <v>2081102</v>
      </c>
      <c r="B582" s="180" t="s">
        <v>319</v>
      </c>
      <c r="C582" s="181">
        <v>14</v>
      </c>
      <c r="D582" s="181">
        <f>'[1]表二附表'!D582</f>
        <v>14</v>
      </c>
      <c r="E582" s="181">
        <f>'[1]表二附表'!C582</f>
        <v>52</v>
      </c>
      <c r="F582" s="181"/>
      <c r="G582" s="181"/>
    </row>
    <row r="583" spans="1:7" ht="17.25" customHeight="1">
      <c r="A583" s="169">
        <v>2081103</v>
      </c>
      <c r="B583" s="180" t="s">
        <v>320</v>
      </c>
      <c r="C583" s="181">
        <v>141</v>
      </c>
      <c r="D583" s="181">
        <f>'[1]表二附表'!D583</f>
        <v>134</v>
      </c>
      <c r="E583" s="181">
        <f>'[1]表二附表'!C583</f>
        <v>136</v>
      </c>
      <c r="F583" s="181"/>
      <c r="G583" s="181"/>
    </row>
    <row r="584" spans="1:7" ht="17.25" customHeight="1">
      <c r="A584" s="169">
        <v>2081104</v>
      </c>
      <c r="B584" s="180" t="s">
        <v>693</v>
      </c>
      <c r="C584" s="181">
        <v>46</v>
      </c>
      <c r="D584" s="181">
        <f>'[1]表二附表'!D584</f>
        <v>46</v>
      </c>
      <c r="E584" s="181">
        <f>'[1]表二附表'!C584</f>
        <v>131</v>
      </c>
      <c r="F584" s="181"/>
      <c r="G584" s="181"/>
    </row>
    <row r="585" spans="1:7" ht="17.25" customHeight="1">
      <c r="A585" s="169">
        <v>2081105</v>
      </c>
      <c r="B585" s="180" t="s">
        <v>1460</v>
      </c>
      <c r="C585" s="181">
        <v>14</v>
      </c>
      <c r="D585" s="181">
        <f>'[1]表二附表'!D585</f>
        <v>14</v>
      </c>
      <c r="E585" s="181">
        <f>'[1]表二附表'!C585</f>
        <v>0</v>
      </c>
      <c r="F585" s="181"/>
      <c r="G585" s="181"/>
    </row>
    <row r="586" spans="1:7" ht="17.25" customHeight="1">
      <c r="A586" s="169">
        <v>2081106</v>
      </c>
      <c r="B586" s="180" t="s">
        <v>694</v>
      </c>
      <c r="C586" s="181">
        <v>0</v>
      </c>
      <c r="D586" s="181">
        <f>'[1]表二附表'!D586</f>
        <v>0</v>
      </c>
      <c r="E586" s="181">
        <f>'[1]表二附表'!C586</f>
        <v>0</v>
      </c>
      <c r="F586" s="181"/>
      <c r="G586" s="181"/>
    </row>
    <row r="587" spans="1:7" ht="17.25" customHeight="1">
      <c r="A587" s="169">
        <v>2081107</v>
      </c>
      <c r="B587" s="180" t="s">
        <v>695</v>
      </c>
      <c r="C587" s="181">
        <v>0</v>
      </c>
      <c r="D587" s="181">
        <f>'[1]表二附表'!D587</f>
        <v>488</v>
      </c>
      <c r="E587" s="181">
        <f>'[1]表二附表'!C587</f>
        <v>1052</v>
      </c>
      <c r="F587" s="181"/>
      <c r="G587" s="181"/>
    </row>
    <row r="588" spans="1:7" ht="17.25" customHeight="1">
      <c r="A588" s="169">
        <v>2081199</v>
      </c>
      <c r="B588" s="180" t="s">
        <v>696</v>
      </c>
      <c r="C588" s="181">
        <v>523</v>
      </c>
      <c r="D588" s="181">
        <f>'[1]表二附表'!D588</f>
        <v>185</v>
      </c>
      <c r="E588" s="181">
        <f>'[1]表二附表'!C588</f>
        <v>207</v>
      </c>
      <c r="F588" s="181"/>
      <c r="G588" s="181"/>
    </row>
    <row r="589" spans="1:7" ht="17.25" customHeight="1">
      <c r="A589" s="169">
        <v>20816</v>
      </c>
      <c r="B589" s="180" t="s">
        <v>697</v>
      </c>
      <c r="C589" s="181">
        <f>SUM(C590:C594)</f>
        <v>66</v>
      </c>
      <c r="D589" s="181">
        <f>'[1]表二附表'!D589</f>
        <v>69</v>
      </c>
      <c r="E589" s="181">
        <f>'[1]表二附表'!C589</f>
        <v>63</v>
      </c>
      <c r="F589" s="181"/>
      <c r="G589" s="181"/>
    </row>
    <row r="590" spans="1:7" ht="17.25" customHeight="1">
      <c r="A590" s="169">
        <v>2081601</v>
      </c>
      <c r="B590" s="180" t="s">
        <v>318</v>
      </c>
      <c r="C590" s="181">
        <v>8</v>
      </c>
      <c r="D590" s="181">
        <f>'[1]表二附表'!D590</f>
        <v>8</v>
      </c>
      <c r="E590" s="181">
        <f>'[1]表二附表'!C590</f>
        <v>8</v>
      </c>
      <c r="F590" s="181"/>
      <c r="G590" s="181"/>
    </row>
    <row r="591" spans="1:7" ht="17.25" customHeight="1">
      <c r="A591" s="169">
        <v>2081602</v>
      </c>
      <c r="B591" s="180" t="s">
        <v>319</v>
      </c>
      <c r="C591" s="181"/>
      <c r="D591" s="181">
        <f>'[1]表二附表'!D591</f>
        <v>0</v>
      </c>
      <c r="E591" s="181">
        <f>'[1]表二附表'!C591</f>
        <v>0</v>
      </c>
      <c r="F591" s="181"/>
      <c r="G591" s="181"/>
    </row>
    <row r="592" spans="1:7" ht="17.25" customHeight="1">
      <c r="A592" s="169">
        <v>2081603</v>
      </c>
      <c r="B592" s="180" t="s">
        <v>320</v>
      </c>
      <c r="C592" s="181"/>
      <c r="D592" s="181">
        <f>'[1]表二附表'!D592</f>
        <v>0</v>
      </c>
      <c r="E592" s="181">
        <f>'[1]表二附表'!C592</f>
        <v>0</v>
      </c>
      <c r="F592" s="181"/>
      <c r="G592" s="181"/>
    </row>
    <row r="593" spans="1:7" ht="17.25" customHeight="1">
      <c r="A593" s="169">
        <v>2081650</v>
      </c>
      <c r="B593" s="180" t="s">
        <v>1507</v>
      </c>
      <c r="C593" s="181"/>
      <c r="D593" s="181">
        <f>'[1]表二附表'!D593</f>
        <v>0</v>
      </c>
      <c r="E593" s="181">
        <f>'[1]表二附表'!C593</f>
        <v>55</v>
      </c>
      <c r="F593" s="181"/>
      <c r="G593" s="181"/>
    </row>
    <row r="594" spans="1:7" ht="17.25" customHeight="1">
      <c r="A594" s="169">
        <v>2081699</v>
      </c>
      <c r="B594" s="180" t="s">
        <v>698</v>
      </c>
      <c r="C594" s="181">
        <v>58</v>
      </c>
      <c r="D594" s="181">
        <f>'[1]表二附表'!D594</f>
        <v>61</v>
      </c>
      <c r="E594" s="181">
        <f>'[1]表二附表'!C594</f>
        <v>0</v>
      </c>
      <c r="F594" s="181"/>
      <c r="G594" s="181"/>
    </row>
    <row r="595" spans="1:7" ht="17.25" customHeight="1">
      <c r="A595" s="169">
        <v>20819</v>
      </c>
      <c r="B595" s="180" t="s">
        <v>699</v>
      </c>
      <c r="C595" s="181">
        <f>SUM(C596:C597)</f>
        <v>2977</v>
      </c>
      <c r="D595" s="181">
        <f>'[1]表二附表'!D595</f>
        <v>4826</v>
      </c>
      <c r="E595" s="181">
        <f>'[1]表二附表'!C595</f>
        <v>5100</v>
      </c>
      <c r="F595" s="181"/>
      <c r="G595" s="181"/>
    </row>
    <row r="596" spans="1:7" ht="17.25" customHeight="1">
      <c r="A596" s="169">
        <v>2081901</v>
      </c>
      <c r="B596" s="180" t="s">
        <v>700</v>
      </c>
      <c r="C596" s="181">
        <v>238</v>
      </c>
      <c r="D596" s="181">
        <f>'[1]表二附表'!D596</f>
        <v>0</v>
      </c>
      <c r="E596" s="181">
        <f>'[1]表二附表'!C596</f>
        <v>350</v>
      </c>
      <c r="F596" s="181"/>
      <c r="G596" s="181"/>
    </row>
    <row r="597" spans="1:7" ht="17.25" customHeight="1">
      <c r="A597" s="169">
        <v>2081902</v>
      </c>
      <c r="B597" s="180" t="s">
        <v>701</v>
      </c>
      <c r="C597" s="181">
        <v>2739</v>
      </c>
      <c r="D597" s="181">
        <f>'[1]表二附表'!D597</f>
        <v>4826</v>
      </c>
      <c r="E597" s="181">
        <f>'[1]表二附表'!C597</f>
        <v>4750</v>
      </c>
      <c r="F597" s="181"/>
      <c r="G597" s="181"/>
    </row>
    <row r="598" spans="1:7" ht="17.25" customHeight="1">
      <c r="A598" s="169">
        <v>20820</v>
      </c>
      <c r="B598" s="180" t="s">
        <v>702</v>
      </c>
      <c r="C598" s="181">
        <f>SUM(C599:C600)</f>
        <v>0</v>
      </c>
      <c r="D598" s="181">
        <f>'[1]表二附表'!D598</f>
        <v>0</v>
      </c>
      <c r="E598" s="181">
        <f>'[1]表二附表'!C598</f>
        <v>0</v>
      </c>
      <c r="F598" s="181"/>
      <c r="G598" s="181"/>
    </row>
    <row r="599" spans="1:7" ht="17.25" customHeight="1">
      <c r="A599" s="169">
        <v>2082001</v>
      </c>
      <c r="B599" s="180" t="s">
        <v>703</v>
      </c>
      <c r="C599" s="181"/>
      <c r="D599" s="181">
        <f>'[1]表二附表'!D599</f>
        <v>0</v>
      </c>
      <c r="E599" s="181">
        <f>'[1]表二附表'!C599</f>
        <v>0</v>
      </c>
      <c r="F599" s="181"/>
      <c r="G599" s="181"/>
    </row>
    <row r="600" spans="1:7" ht="17.25" customHeight="1">
      <c r="A600" s="169">
        <v>2082002</v>
      </c>
      <c r="B600" s="180" t="s">
        <v>704</v>
      </c>
      <c r="C600" s="181"/>
      <c r="D600" s="181">
        <f>'[1]表二附表'!D600</f>
        <v>0</v>
      </c>
      <c r="E600" s="181">
        <f>'[1]表二附表'!C600</f>
        <v>0</v>
      </c>
      <c r="F600" s="181"/>
      <c r="G600" s="181"/>
    </row>
    <row r="601" spans="1:7" ht="17.25" customHeight="1">
      <c r="A601" s="169">
        <v>20821</v>
      </c>
      <c r="B601" s="180" t="s">
        <v>705</v>
      </c>
      <c r="C601" s="181">
        <f>SUM(C602:C603)</f>
        <v>0</v>
      </c>
      <c r="D601" s="181">
        <f>'[1]表二附表'!D601</f>
        <v>57</v>
      </c>
      <c r="E601" s="181">
        <f>'[1]表二附表'!C601</f>
        <v>58</v>
      </c>
      <c r="F601" s="181"/>
      <c r="G601" s="181"/>
    </row>
    <row r="602" spans="1:7" ht="17.25" customHeight="1">
      <c r="A602" s="169">
        <v>2082101</v>
      </c>
      <c r="B602" s="180" t="s">
        <v>706</v>
      </c>
      <c r="C602" s="181"/>
      <c r="D602" s="181">
        <f>'[1]表二附表'!D602</f>
        <v>0</v>
      </c>
      <c r="E602" s="181">
        <f>'[1]表二附表'!C602</f>
        <v>0</v>
      </c>
      <c r="F602" s="181"/>
      <c r="G602" s="181"/>
    </row>
    <row r="603" spans="1:7" ht="17.25" customHeight="1">
      <c r="A603" s="169">
        <v>2082102</v>
      </c>
      <c r="B603" s="180" t="s">
        <v>707</v>
      </c>
      <c r="C603" s="181"/>
      <c r="D603" s="181">
        <f>'[1]表二附表'!D603</f>
        <v>57</v>
      </c>
      <c r="E603" s="181">
        <f>'[1]表二附表'!C603</f>
        <v>58</v>
      </c>
      <c r="F603" s="181"/>
      <c r="G603" s="181"/>
    </row>
    <row r="604" spans="1:7" ht="17.25" customHeight="1">
      <c r="A604" s="169">
        <v>20824</v>
      </c>
      <c r="B604" s="180" t="s">
        <v>708</v>
      </c>
      <c r="C604" s="181">
        <f>SUM(C605:C606)</f>
        <v>0</v>
      </c>
      <c r="D604" s="181">
        <f>'[1]表二附表'!D604</f>
        <v>0</v>
      </c>
      <c r="E604" s="181">
        <f>'[1]表二附表'!C604</f>
        <v>0</v>
      </c>
      <c r="F604" s="181"/>
      <c r="G604" s="181"/>
    </row>
    <row r="605" spans="1:7" ht="17.25" customHeight="1">
      <c r="A605" s="169">
        <v>2082401</v>
      </c>
      <c r="B605" s="180" t="s">
        <v>709</v>
      </c>
      <c r="C605" s="181"/>
      <c r="D605" s="181">
        <f>'[1]表二附表'!D605</f>
        <v>0</v>
      </c>
      <c r="E605" s="181">
        <f>'[1]表二附表'!C605</f>
        <v>0</v>
      </c>
      <c r="F605" s="181"/>
      <c r="G605" s="181"/>
    </row>
    <row r="606" spans="1:7" ht="17.25" customHeight="1">
      <c r="A606" s="169">
        <v>2082402</v>
      </c>
      <c r="B606" s="180" t="s">
        <v>710</v>
      </c>
      <c r="C606" s="181"/>
      <c r="D606" s="181">
        <f>'[1]表二附表'!D606</f>
        <v>0</v>
      </c>
      <c r="E606" s="181">
        <f>'[1]表二附表'!C606</f>
        <v>0</v>
      </c>
      <c r="F606" s="181"/>
      <c r="G606" s="181"/>
    </row>
    <row r="607" spans="1:7" ht="17.25" customHeight="1">
      <c r="A607" s="169">
        <v>20825</v>
      </c>
      <c r="B607" s="180" t="s">
        <v>711</v>
      </c>
      <c r="C607" s="181">
        <f>SUM(C608:C609)</f>
        <v>0</v>
      </c>
      <c r="D607" s="181">
        <f>'[1]表二附表'!D607</f>
        <v>182</v>
      </c>
      <c r="E607" s="181">
        <f>'[1]表二附表'!C607</f>
        <v>45</v>
      </c>
      <c r="F607" s="181"/>
      <c r="G607" s="181"/>
    </row>
    <row r="608" spans="1:7" ht="17.25" customHeight="1">
      <c r="A608" s="169">
        <v>2082501</v>
      </c>
      <c r="B608" s="180" t="s">
        <v>712</v>
      </c>
      <c r="C608" s="181"/>
      <c r="D608" s="181">
        <f>'[1]表二附表'!D608</f>
        <v>0</v>
      </c>
      <c r="E608" s="181">
        <f>'[1]表二附表'!C608</f>
        <v>31</v>
      </c>
      <c r="F608" s="181"/>
      <c r="G608" s="181"/>
    </row>
    <row r="609" spans="1:7" ht="17.25" customHeight="1">
      <c r="A609" s="169">
        <v>2082502</v>
      </c>
      <c r="B609" s="180" t="s">
        <v>713</v>
      </c>
      <c r="C609" s="181"/>
      <c r="D609" s="181">
        <f>'[1]表二附表'!D609</f>
        <v>182</v>
      </c>
      <c r="E609" s="181">
        <f>'[1]表二附表'!C609</f>
        <v>14</v>
      </c>
      <c r="F609" s="181"/>
      <c r="G609" s="181"/>
    </row>
    <row r="610" spans="1:7" ht="17.25" customHeight="1">
      <c r="A610" s="169">
        <v>20826</v>
      </c>
      <c r="B610" s="180" t="s">
        <v>714</v>
      </c>
      <c r="C610" s="181">
        <f>SUM(C611:C613)</f>
        <v>15203</v>
      </c>
      <c r="D610" s="181">
        <f>'[1]表二附表'!D610</f>
        <v>13427</v>
      </c>
      <c r="E610" s="181">
        <f>'[1]表二附表'!C610</f>
        <v>15880</v>
      </c>
      <c r="F610" s="181"/>
      <c r="G610" s="181"/>
    </row>
    <row r="611" spans="1:7" ht="17.25" customHeight="1">
      <c r="A611" s="169">
        <v>2082601</v>
      </c>
      <c r="B611" s="180" t="s">
        <v>715</v>
      </c>
      <c r="C611" s="181">
        <v>943</v>
      </c>
      <c r="D611" s="181">
        <f>'[1]表二附表'!D611</f>
        <v>875</v>
      </c>
      <c r="E611" s="181">
        <f>'[1]表二附表'!C611</f>
        <v>1244</v>
      </c>
      <c r="F611" s="181"/>
      <c r="G611" s="181"/>
    </row>
    <row r="612" spans="1:7" ht="17.25" customHeight="1">
      <c r="A612" s="169">
        <v>2082602</v>
      </c>
      <c r="B612" s="180" t="s">
        <v>716</v>
      </c>
      <c r="C612" s="181">
        <v>14260</v>
      </c>
      <c r="D612" s="181">
        <f>'[1]表二附表'!D612</f>
        <v>12552</v>
      </c>
      <c r="E612" s="181">
        <f>'[1]表二附表'!C612</f>
        <v>13636</v>
      </c>
      <c r="F612" s="181"/>
      <c r="G612" s="181"/>
    </row>
    <row r="613" spans="1:7" ht="17.25" customHeight="1">
      <c r="A613" s="169">
        <v>2082699</v>
      </c>
      <c r="B613" s="180" t="s">
        <v>717</v>
      </c>
      <c r="C613" s="181">
        <v>0</v>
      </c>
      <c r="D613" s="181">
        <f>'[1]表二附表'!D613</f>
        <v>0</v>
      </c>
      <c r="E613" s="181">
        <f>'[1]表二附表'!C613</f>
        <v>1000</v>
      </c>
      <c r="F613" s="181"/>
      <c r="G613" s="181"/>
    </row>
    <row r="614" spans="1:7" ht="17.25" customHeight="1">
      <c r="A614" s="169">
        <v>20827</v>
      </c>
      <c r="B614" s="180" t="s">
        <v>718</v>
      </c>
      <c r="C614" s="181">
        <f>SUM(C615:C617)</f>
        <v>3426</v>
      </c>
      <c r="D614" s="181">
        <f>'[1]表二附表'!D614</f>
        <v>1259</v>
      </c>
      <c r="E614" s="181">
        <f>'[1]表二附表'!C614</f>
        <v>2955</v>
      </c>
      <c r="F614" s="181"/>
      <c r="G614" s="181"/>
    </row>
    <row r="615" spans="1:7" ht="17.25" customHeight="1">
      <c r="A615" s="169">
        <v>2082701</v>
      </c>
      <c r="B615" s="180" t="s">
        <v>719</v>
      </c>
      <c r="C615" s="181"/>
      <c r="D615" s="181">
        <f>'[1]表二附表'!D615</f>
        <v>2</v>
      </c>
      <c r="E615" s="181">
        <f>'[1]表二附表'!C615</f>
        <v>1</v>
      </c>
      <c r="F615" s="181"/>
      <c r="G615" s="181"/>
    </row>
    <row r="616" spans="1:7" ht="17.25" customHeight="1">
      <c r="A616" s="169">
        <v>2082702</v>
      </c>
      <c r="B616" s="180" t="s">
        <v>720</v>
      </c>
      <c r="C616" s="181"/>
      <c r="D616" s="181">
        <f>'[1]表二附表'!D616</f>
        <v>1</v>
      </c>
      <c r="E616" s="181">
        <f>'[1]表二附表'!C616</f>
        <v>1</v>
      </c>
      <c r="F616" s="181"/>
      <c r="G616" s="181"/>
    </row>
    <row r="617" spans="1:7" ht="17.25" customHeight="1">
      <c r="A617" s="169">
        <v>2082799</v>
      </c>
      <c r="B617" s="180" t="s">
        <v>721</v>
      </c>
      <c r="C617" s="181">
        <v>3426</v>
      </c>
      <c r="D617" s="181">
        <f>'[1]表二附表'!D617</f>
        <v>1256</v>
      </c>
      <c r="E617" s="181">
        <f>'[1]表二附表'!C617</f>
        <v>2953</v>
      </c>
      <c r="F617" s="181"/>
      <c r="G617" s="181"/>
    </row>
    <row r="618" spans="1:7" ht="17.25" customHeight="1">
      <c r="A618" s="169">
        <v>20828</v>
      </c>
      <c r="B618" s="187" t="s">
        <v>722</v>
      </c>
      <c r="C618" s="181">
        <f>SUM(C619:C625)</f>
        <v>261</v>
      </c>
      <c r="D618" s="181">
        <f>'[1]表二附表'!D618</f>
        <v>312</v>
      </c>
      <c r="E618" s="181">
        <f>'[1]表二附表'!C618</f>
        <v>270</v>
      </c>
      <c r="F618" s="181"/>
      <c r="G618" s="181"/>
    </row>
    <row r="619" spans="1:7" ht="17.25" customHeight="1">
      <c r="A619" s="169">
        <v>2082801</v>
      </c>
      <c r="B619" s="180" t="s">
        <v>318</v>
      </c>
      <c r="C619" s="181">
        <v>100</v>
      </c>
      <c r="D619" s="181">
        <f>'[1]表二附表'!D619</f>
        <v>69</v>
      </c>
      <c r="E619" s="181">
        <f>'[1]表二附表'!C619</f>
        <v>88</v>
      </c>
      <c r="F619" s="181"/>
      <c r="G619" s="181"/>
    </row>
    <row r="620" spans="1:7" ht="17.25" customHeight="1">
      <c r="A620" s="169">
        <v>2082802</v>
      </c>
      <c r="B620" s="180" t="s">
        <v>319</v>
      </c>
      <c r="C620" s="181">
        <v>0</v>
      </c>
      <c r="D620" s="181">
        <f>'[1]表二附表'!D620</f>
        <v>21</v>
      </c>
      <c r="E620" s="181">
        <f>'[1]表二附表'!C620</f>
        <v>0</v>
      </c>
      <c r="F620" s="181"/>
      <c r="G620" s="181"/>
    </row>
    <row r="621" spans="1:7" ht="17.25" customHeight="1">
      <c r="A621" s="169">
        <v>2082803</v>
      </c>
      <c r="B621" s="180" t="s">
        <v>320</v>
      </c>
      <c r="C621" s="181">
        <v>0</v>
      </c>
      <c r="D621" s="181">
        <f>'[1]表二附表'!D621</f>
        <v>0</v>
      </c>
      <c r="E621" s="181">
        <f>'[1]表二附表'!C621</f>
        <v>0</v>
      </c>
      <c r="F621" s="181"/>
      <c r="G621" s="181"/>
    </row>
    <row r="622" spans="1:7" ht="17.25" customHeight="1">
      <c r="A622" s="169">
        <v>2082804</v>
      </c>
      <c r="B622" s="180" t="s">
        <v>723</v>
      </c>
      <c r="C622" s="181">
        <v>29</v>
      </c>
      <c r="D622" s="181">
        <f>'[1]表二附表'!D622</f>
        <v>32</v>
      </c>
      <c r="E622" s="181">
        <f>'[1]表二附表'!C622</f>
        <v>32</v>
      </c>
      <c r="F622" s="181"/>
      <c r="G622" s="181"/>
    </row>
    <row r="623" spans="1:7" ht="17.25" customHeight="1">
      <c r="A623" s="169">
        <v>2082805</v>
      </c>
      <c r="B623" s="180" t="s">
        <v>1461</v>
      </c>
      <c r="C623" s="181">
        <v>0</v>
      </c>
      <c r="D623" s="181">
        <f>'[1]表二附表'!D623</f>
        <v>0</v>
      </c>
      <c r="E623" s="181">
        <f>'[1]表二附表'!C623</f>
        <v>0</v>
      </c>
      <c r="F623" s="181"/>
      <c r="G623" s="181"/>
    </row>
    <row r="624" spans="1:7" ht="17.25" customHeight="1">
      <c r="A624" s="169">
        <v>2082850</v>
      </c>
      <c r="B624" s="180" t="s">
        <v>327</v>
      </c>
      <c r="C624" s="181">
        <v>118</v>
      </c>
      <c r="D624" s="181">
        <f>'[1]表二附表'!D624</f>
        <v>176</v>
      </c>
      <c r="E624" s="181">
        <f>'[1]表二附表'!C624</f>
        <v>150</v>
      </c>
      <c r="F624" s="181"/>
      <c r="G624" s="181"/>
    </row>
    <row r="625" spans="1:7" ht="17.25" customHeight="1">
      <c r="A625" s="169">
        <v>2082899</v>
      </c>
      <c r="B625" s="180" t="s">
        <v>724</v>
      </c>
      <c r="C625" s="181">
        <v>14</v>
      </c>
      <c r="D625" s="181">
        <f>'[1]表二附表'!D625</f>
        <v>14</v>
      </c>
      <c r="E625" s="181">
        <f>'[1]表二附表'!C625</f>
        <v>0</v>
      </c>
      <c r="F625" s="181"/>
      <c r="G625" s="181"/>
    </row>
    <row r="626" spans="1:7" ht="17.25" customHeight="1">
      <c r="A626" s="169">
        <v>20830</v>
      </c>
      <c r="B626" s="180" t="s">
        <v>725</v>
      </c>
      <c r="C626" s="181">
        <f>C627+C628</f>
        <v>0</v>
      </c>
      <c r="D626" s="181">
        <f>'[1]表二附表'!D626</f>
        <v>0</v>
      </c>
      <c r="E626" s="181">
        <f>'[1]表二附表'!C626</f>
        <v>292</v>
      </c>
      <c r="F626" s="181"/>
      <c r="G626" s="181"/>
    </row>
    <row r="627" spans="1:7" ht="17.25" customHeight="1">
      <c r="A627" s="169">
        <v>2083001</v>
      </c>
      <c r="B627" s="180" t="s">
        <v>726</v>
      </c>
      <c r="C627" s="181"/>
      <c r="D627" s="181">
        <f>'[1]表二附表'!D627</f>
        <v>0</v>
      </c>
      <c r="E627" s="181">
        <f>'[1]表二附表'!C627</f>
        <v>148</v>
      </c>
      <c r="F627" s="181"/>
      <c r="G627" s="181"/>
    </row>
    <row r="628" spans="1:7" ht="17.25" customHeight="1">
      <c r="A628" s="169">
        <v>2083099</v>
      </c>
      <c r="B628" s="180" t="s">
        <v>727</v>
      </c>
      <c r="C628" s="181"/>
      <c r="D628" s="181">
        <f>'[1]表二附表'!D628</f>
        <v>0</v>
      </c>
      <c r="E628" s="181">
        <f>'[1]表二附表'!C628</f>
        <v>144</v>
      </c>
      <c r="F628" s="181"/>
      <c r="G628" s="181"/>
    </row>
    <row r="629" spans="1:7" ht="17.25" customHeight="1">
      <c r="A629" s="169">
        <v>2089999</v>
      </c>
      <c r="B629" s="180" t="s">
        <v>728</v>
      </c>
      <c r="C629" s="181"/>
      <c r="D629" s="181">
        <f>'[1]表二附表'!D629</f>
        <v>5453</v>
      </c>
      <c r="E629" s="181">
        <f>'[1]表二附表'!C629</f>
        <v>133</v>
      </c>
      <c r="F629" s="181"/>
      <c r="G629" s="181"/>
    </row>
    <row r="630" spans="1:7" ht="17.25" customHeight="1">
      <c r="A630" s="169">
        <v>210</v>
      </c>
      <c r="B630" s="180" t="s">
        <v>1191</v>
      </c>
      <c r="C630" s="181">
        <f>SUM(C631,C636,C651,C655,C667,C670,C674,C679,C683,C687,C690,C699,C700)</f>
        <v>27731</v>
      </c>
      <c r="D630" s="181">
        <f>'[1]表二附表'!D630</f>
        <v>35233</v>
      </c>
      <c r="E630" s="181">
        <f>'[1]表二附表'!C630</f>
        <v>30354</v>
      </c>
      <c r="F630" s="181"/>
      <c r="G630" s="181"/>
    </row>
    <row r="631" spans="1:7" ht="17.25" customHeight="1">
      <c r="A631" s="169">
        <v>21001</v>
      </c>
      <c r="B631" s="180" t="s">
        <v>729</v>
      </c>
      <c r="C631" s="181">
        <f>SUM(C632:C635)</f>
        <v>581</v>
      </c>
      <c r="D631" s="181">
        <f>'[1]表二附表'!D631</f>
        <v>687</v>
      </c>
      <c r="E631" s="181">
        <f>'[1]表二附表'!C631</f>
        <v>696</v>
      </c>
      <c r="F631" s="181"/>
      <c r="G631" s="181"/>
    </row>
    <row r="632" spans="1:7" ht="17.25" customHeight="1">
      <c r="A632" s="169">
        <v>2100101</v>
      </c>
      <c r="B632" s="180" t="s">
        <v>318</v>
      </c>
      <c r="C632" s="181">
        <v>202</v>
      </c>
      <c r="D632" s="181">
        <f>'[1]表二附表'!D632</f>
        <v>196</v>
      </c>
      <c r="E632" s="181">
        <f>'[1]表二附表'!C632</f>
        <v>242</v>
      </c>
      <c r="F632" s="181"/>
      <c r="G632" s="181"/>
    </row>
    <row r="633" spans="1:7" ht="17.25" customHeight="1">
      <c r="A633" s="169">
        <v>2100102</v>
      </c>
      <c r="B633" s="180" t="s">
        <v>319</v>
      </c>
      <c r="C633" s="181">
        <v>0</v>
      </c>
      <c r="D633" s="181">
        <f>'[1]表二附表'!D633</f>
        <v>105</v>
      </c>
      <c r="E633" s="181">
        <f>'[1]表二附表'!C633</f>
        <v>115</v>
      </c>
      <c r="F633" s="181"/>
      <c r="G633" s="181"/>
    </row>
    <row r="634" spans="1:7" ht="17.25" customHeight="1">
      <c r="A634" s="169">
        <v>2100103</v>
      </c>
      <c r="B634" s="180" t="s">
        <v>320</v>
      </c>
      <c r="C634" s="181">
        <v>0</v>
      </c>
      <c r="D634" s="181">
        <f>'[1]表二附表'!D634</f>
        <v>0</v>
      </c>
      <c r="E634" s="181">
        <f>'[1]表二附表'!C634</f>
        <v>0</v>
      </c>
      <c r="F634" s="181"/>
      <c r="G634" s="181"/>
    </row>
    <row r="635" spans="1:7" ht="17.25" customHeight="1">
      <c r="A635" s="169">
        <v>2100199</v>
      </c>
      <c r="B635" s="180" t="s">
        <v>730</v>
      </c>
      <c r="C635" s="181">
        <v>379</v>
      </c>
      <c r="D635" s="181">
        <f>'[1]表二附表'!D635</f>
        <v>386</v>
      </c>
      <c r="E635" s="181">
        <f>'[1]表二附表'!C635</f>
        <v>339</v>
      </c>
      <c r="F635" s="181"/>
      <c r="G635" s="181"/>
    </row>
    <row r="636" spans="1:7" ht="17.25" customHeight="1">
      <c r="A636" s="169">
        <v>21002</v>
      </c>
      <c r="B636" s="180" t="s">
        <v>731</v>
      </c>
      <c r="C636" s="181">
        <v>2941</v>
      </c>
      <c r="D636" s="181">
        <f>'[1]表二附表'!D636</f>
        <v>2956</v>
      </c>
      <c r="E636" s="181">
        <f>'[1]表二附表'!C636</f>
        <v>4134</v>
      </c>
      <c r="F636" s="181"/>
      <c r="G636" s="181"/>
    </row>
    <row r="637" spans="1:7" ht="17.25" customHeight="1">
      <c r="A637" s="169">
        <v>2100201</v>
      </c>
      <c r="B637" s="180" t="s">
        <v>732</v>
      </c>
      <c r="C637" s="181">
        <v>2281</v>
      </c>
      <c r="D637" s="181">
        <f>'[1]表二附表'!D637</f>
        <v>2020</v>
      </c>
      <c r="E637" s="181">
        <f>'[1]表二附表'!C637</f>
        <v>2620</v>
      </c>
      <c r="F637" s="181"/>
      <c r="G637" s="181"/>
    </row>
    <row r="638" spans="1:7" ht="17.25" customHeight="1">
      <c r="A638" s="169">
        <v>2100202</v>
      </c>
      <c r="B638" s="180" t="s">
        <v>733</v>
      </c>
      <c r="C638" s="181">
        <v>285</v>
      </c>
      <c r="D638" s="181">
        <f>'[1]表二附表'!D638</f>
        <v>377</v>
      </c>
      <c r="E638" s="181">
        <f>'[1]表二附表'!C638</f>
        <v>330</v>
      </c>
      <c r="F638" s="181"/>
      <c r="G638" s="181"/>
    </row>
    <row r="639" spans="1:7" ht="17.25" customHeight="1">
      <c r="A639" s="169">
        <v>2100203</v>
      </c>
      <c r="B639" s="180" t="s">
        <v>734</v>
      </c>
      <c r="C639" s="181">
        <v>0</v>
      </c>
      <c r="D639" s="181">
        <f>'[1]表二附表'!D639</f>
        <v>0</v>
      </c>
      <c r="E639" s="181">
        <f>'[1]表二附表'!C639</f>
        <v>0</v>
      </c>
      <c r="F639" s="181"/>
      <c r="G639" s="181"/>
    </row>
    <row r="640" spans="1:7" ht="17.25" customHeight="1">
      <c r="A640" s="169">
        <v>2100204</v>
      </c>
      <c r="B640" s="180" t="s">
        <v>735</v>
      </c>
      <c r="C640" s="181">
        <v>0</v>
      </c>
      <c r="D640" s="181">
        <f>'[1]表二附表'!D640</f>
        <v>0</v>
      </c>
      <c r="E640" s="181">
        <f>'[1]表二附表'!C640</f>
        <v>0</v>
      </c>
      <c r="F640" s="181"/>
      <c r="G640" s="181"/>
    </row>
    <row r="641" spans="1:7" ht="17.25" customHeight="1">
      <c r="A641" s="169">
        <v>2100205</v>
      </c>
      <c r="B641" s="180" t="s">
        <v>736</v>
      </c>
      <c r="C641" s="181">
        <v>0</v>
      </c>
      <c r="D641" s="181">
        <f>'[1]表二附表'!D641</f>
        <v>0</v>
      </c>
      <c r="E641" s="181">
        <f>'[1]表二附表'!C641</f>
        <v>0</v>
      </c>
      <c r="F641" s="181"/>
      <c r="G641" s="181"/>
    </row>
    <row r="642" spans="1:7" ht="17.25" customHeight="1">
      <c r="A642" s="169">
        <v>2100206</v>
      </c>
      <c r="B642" s="180" t="s">
        <v>737</v>
      </c>
      <c r="C642" s="181">
        <v>0</v>
      </c>
      <c r="D642" s="181">
        <f>'[1]表二附表'!D642</f>
        <v>84</v>
      </c>
      <c r="E642" s="181">
        <f>'[1]表二附表'!C642</f>
        <v>724</v>
      </c>
      <c r="F642" s="181"/>
      <c r="G642" s="181"/>
    </row>
    <row r="643" spans="1:7" ht="17.25" customHeight="1">
      <c r="A643" s="169">
        <v>2100207</v>
      </c>
      <c r="B643" s="180" t="s">
        <v>738</v>
      </c>
      <c r="C643" s="181">
        <v>0</v>
      </c>
      <c r="D643" s="181">
        <f>'[1]表二附表'!D643</f>
        <v>0</v>
      </c>
      <c r="E643" s="181">
        <f>'[1]表二附表'!C643</f>
        <v>0</v>
      </c>
      <c r="F643" s="181"/>
      <c r="G643" s="181"/>
    </row>
    <row r="644" spans="1:7" ht="17.25" customHeight="1">
      <c r="A644" s="169">
        <v>2100208</v>
      </c>
      <c r="B644" s="180" t="s">
        <v>739</v>
      </c>
      <c r="C644" s="181">
        <v>0</v>
      </c>
      <c r="D644" s="181">
        <f>'[1]表二附表'!D644</f>
        <v>0</v>
      </c>
      <c r="E644" s="181">
        <f>'[1]表二附表'!C644</f>
        <v>0</v>
      </c>
      <c r="F644" s="181"/>
      <c r="G644" s="181"/>
    </row>
    <row r="645" spans="1:7" ht="17.25" customHeight="1">
      <c r="A645" s="169">
        <v>2100209</v>
      </c>
      <c r="B645" s="180" t="s">
        <v>740</v>
      </c>
      <c r="C645" s="181">
        <v>0</v>
      </c>
      <c r="D645" s="181">
        <f>'[1]表二附表'!D645</f>
        <v>0</v>
      </c>
      <c r="E645" s="181">
        <f>'[1]表二附表'!C645</f>
        <v>0</v>
      </c>
      <c r="F645" s="181"/>
      <c r="G645" s="181"/>
    </row>
    <row r="646" spans="1:7" ht="17.25" customHeight="1">
      <c r="A646" s="169">
        <v>2100210</v>
      </c>
      <c r="B646" s="180" t="s">
        <v>741</v>
      </c>
      <c r="C646" s="181">
        <v>0</v>
      </c>
      <c r="D646" s="181">
        <f>'[1]表二附表'!D646</f>
        <v>0</v>
      </c>
      <c r="E646" s="181">
        <f>'[1]表二附表'!C646</f>
        <v>0</v>
      </c>
      <c r="F646" s="181"/>
      <c r="G646" s="181"/>
    </row>
    <row r="647" spans="1:7" ht="17.25" customHeight="1">
      <c r="A647" s="169">
        <v>2100211</v>
      </c>
      <c r="B647" s="180" t="s">
        <v>742</v>
      </c>
      <c r="C647" s="181">
        <v>0</v>
      </c>
      <c r="D647" s="181">
        <f>'[1]表二附表'!D647</f>
        <v>0</v>
      </c>
      <c r="E647" s="181">
        <f>'[1]表二附表'!C647</f>
        <v>0</v>
      </c>
      <c r="F647" s="181"/>
      <c r="G647" s="181"/>
    </row>
    <row r="648" spans="1:7" ht="17.25" customHeight="1">
      <c r="A648" s="169">
        <v>2100212</v>
      </c>
      <c r="B648" s="180" t="s">
        <v>743</v>
      </c>
      <c r="C648" s="181">
        <v>0</v>
      </c>
      <c r="D648" s="181">
        <f>'[1]表二附表'!D648</f>
        <v>0</v>
      </c>
      <c r="E648" s="181">
        <f>'[1]表二附表'!C648</f>
        <v>0</v>
      </c>
      <c r="F648" s="181"/>
      <c r="G648" s="181"/>
    </row>
    <row r="649" spans="1:7" ht="17.25" customHeight="1">
      <c r="A649" s="169">
        <v>2100213</v>
      </c>
      <c r="B649" s="180" t="s">
        <v>1462</v>
      </c>
      <c r="C649" s="181">
        <v>0</v>
      </c>
      <c r="D649" s="181">
        <f>'[1]表二附表'!D649</f>
        <v>0</v>
      </c>
      <c r="E649" s="181">
        <f>'[1]表二附表'!C649</f>
        <v>0</v>
      </c>
      <c r="F649" s="181"/>
      <c r="G649" s="181"/>
    </row>
    <row r="650" spans="1:7" ht="17.25" customHeight="1">
      <c r="A650" s="169">
        <v>2100299</v>
      </c>
      <c r="B650" s="180" t="s">
        <v>744</v>
      </c>
      <c r="C650" s="181">
        <v>375</v>
      </c>
      <c r="D650" s="181">
        <f>'[1]表二附表'!D650</f>
        <v>475</v>
      </c>
      <c r="E650" s="181">
        <f>'[1]表二附表'!C650</f>
        <v>460</v>
      </c>
      <c r="F650" s="181"/>
      <c r="G650" s="181"/>
    </row>
    <row r="651" spans="1:7" ht="17.25" customHeight="1">
      <c r="A651" s="169">
        <v>21003</v>
      </c>
      <c r="B651" s="180" t="s">
        <v>745</v>
      </c>
      <c r="C651" s="181">
        <v>2200</v>
      </c>
      <c r="D651" s="181">
        <f>'[1]表二附表'!D651</f>
        <v>2602</v>
      </c>
      <c r="E651" s="181">
        <f>'[1]表二附表'!C651</f>
        <v>2902</v>
      </c>
      <c r="F651" s="181"/>
      <c r="G651" s="181"/>
    </row>
    <row r="652" spans="1:7" ht="17.25" customHeight="1">
      <c r="A652" s="169">
        <v>2100301</v>
      </c>
      <c r="B652" s="180" t="s">
        <v>746</v>
      </c>
      <c r="C652" s="181">
        <v>0</v>
      </c>
      <c r="D652" s="181">
        <f>'[1]表二附表'!D652</f>
        <v>0</v>
      </c>
      <c r="E652" s="181">
        <f>'[1]表二附表'!C652</f>
        <v>0</v>
      </c>
      <c r="F652" s="181"/>
      <c r="G652" s="181"/>
    </row>
    <row r="653" spans="1:7" ht="17.25" customHeight="1">
      <c r="A653" s="169">
        <v>2100302</v>
      </c>
      <c r="B653" s="180" t="s">
        <v>747</v>
      </c>
      <c r="C653" s="181">
        <v>2016</v>
      </c>
      <c r="D653" s="181">
        <f>'[1]表二附表'!D653</f>
        <v>2383</v>
      </c>
      <c r="E653" s="181">
        <f>'[1]表二附表'!C653</f>
        <v>2331</v>
      </c>
      <c r="F653" s="181"/>
      <c r="G653" s="181"/>
    </row>
    <row r="654" spans="1:7" ht="17.25" customHeight="1">
      <c r="A654" s="169">
        <v>2100399</v>
      </c>
      <c r="B654" s="180" t="s">
        <v>748</v>
      </c>
      <c r="C654" s="181">
        <v>184</v>
      </c>
      <c r="D654" s="181">
        <f>'[1]表二附表'!D654</f>
        <v>219</v>
      </c>
      <c r="E654" s="181">
        <f>'[1]表二附表'!C654</f>
        <v>571</v>
      </c>
      <c r="F654" s="181"/>
      <c r="G654" s="181"/>
    </row>
    <row r="655" spans="1:7" ht="17.25" customHeight="1">
      <c r="A655" s="169">
        <v>21004</v>
      </c>
      <c r="B655" s="180" t="s">
        <v>749</v>
      </c>
      <c r="C655" s="181">
        <v>7617</v>
      </c>
      <c r="D655" s="181">
        <f>'[1]表二附表'!D655</f>
        <v>16611</v>
      </c>
      <c r="E655" s="181">
        <f>'[1]表二附表'!C655</f>
        <v>10558</v>
      </c>
      <c r="F655" s="181"/>
      <c r="G655" s="181"/>
    </row>
    <row r="656" spans="1:7" ht="17.25" customHeight="1">
      <c r="A656" s="169">
        <v>2100401</v>
      </c>
      <c r="B656" s="180" t="s">
        <v>750</v>
      </c>
      <c r="C656" s="181">
        <v>408</v>
      </c>
      <c r="D656" s="181">
        <f>'[1]表二附表'!D656</f>
        <v>485</v>
      </c>
      <c r="E656" s="181">
        <f>'[1]表二附表'!C656</f>
        <v>480</v>
      </c>
      <c r="F656" s="181"/>
      <c r="G656" s="181"/>
    </row>
    <row r="657" spans="1:7" ht="17.25" customHeight="1">
      <c r="A657" s="169">
        <v>2100402</v>
      </c>
      <c r="B657" s="180" t="s">
        <v>751</v>
      </c>
      <c r="C657" s="181">
        <v>249</v>
      </c>
      <c r="D657" s="181">
        <f>'[1]表二附表'!D657</f>
        <v>266</v>
      </c>
      <c r="E657" s="181">
        <f>'[1]表二附表'!C657</f>
        <v>270</v>
      </c>
      <c r="F657" s="181"/>
      <c r="G657" s="181"/>
    </row>
    <row r="658" spans="1:7" ht="17.25" customHeight="1">
      <c r="A658" s="169">
        <v>2100403</v>
      </c>
      <c r="B658" s="180" t="s">
        <v>752</v>
      </c>
      <c r="C658" s="181">
        <v>603</v>
      </c>
      <c r="D658" s="181">
        <f>'[1]表二附表'!D658</f>
        <v>779</v>
      </c>
      <c r="E658" s="181">
        <f>'[1]表二附表'!C658</f>
        <v>0</v>
      </c>
      <c r="F658" s="181"/>
      <c r="G658" s="181"/>
    </row>
    <row r="659" spans="1:7" ht="17.25" customHeight="1">
      <c r="A659" s="169">
        <v>2100404</v>
      </c>
      <c r="B659" s="180" t="s">
        <v>753</v>
      </c>
      <c r="C659" s="181">
        <v>0</v>
      </c>
      <c r="D659" s="181">
        <f>'[1]表二附表'!D659</f>
        <v>0</v>
      </c>
      <c r="E659" s="181">
        <f>'[1]表二附表'!C659</f>
        <v>0</v>
      </c>
      <c r="F659" s="181"/>
      <c r="G659" s="181"/>
    </row>
    <row r="660" spans="1:7" ht="17.25" customHeight="1">
      <c r="A660" s="169">
        <v>2100405</v>
      </c>
      <c r="B660" s="180" t="s">
        <v>754</v>
      </c>
      <c r="C660" s="181">
        <v>0</v>
      </c>
      <c r="D660" s="181">
        <f>'[1]表二附表'!D660</f>
        <v>0</v>
      </c>
      <c r="E660" s="181">
        <f>'[1]表二附表'!C660</f>
        <v>0</v>
      </c>
      <c r="F660" s="181"/>
      <c r="G660" s="181"/>
    </row>
    <row r="661" spans="1:7" ht="17.25" customHeight="1">
      <c r="A661" s="169">
        <v>2100406</v>
      </c>
      <c r="B661" s="180" t="s">
        <v>755</v>
      </c>
      <c r="C661" s="181">
        <v>0</v>
      </c>
      <c r="D661" s="181">
        <f>'[1]表二附表'!D661</f>
        <v>0</v>
      </c>
      <c r="E661" s="181">
        <f>'[1]表二附表'!C661</f>
        <v>0</v>
      </c>
      <c r="F661" s="181"/>
      <c r="G661" s="181"/>
    </row>
    <row r="662" spans="1:7" ht="17.25" customHeight="1">
      <c r="A662" s="169">
        <v>2100407</v>
      </c>
      <c r="B662" s="180" t="s">
        <v>756</v>
      </c>
      <c r="C662" s="181">
        <v>0</v>
      </c>
      <c r="D662" s="181">
        <f>'[1]表二附表'!D662</f>
        <v>0</v>
      </c>
      <c r="E662" s="181">
        <f>'[1]表二附表'!C662</f>
        <v>0</v>
      </c>
      <c r="F662" s="181"/>
      <c r="G662" s="181"/>
    </row>
    <row r="663" spans="1:7" ht="17.25" customHeight="1">
      <c r="A663" s="169">
        <v>2100408</v>
      </c>
      <c r="B663" s="180" t="s">
        <v>757</v>
      </c>
      <c r="C663" s="181">
        <v>5201</v>
      </c>
      <c r="D663" s="181">
        <f>'[1]表二附表'!D663</f>
        <v>5633</v>
      </c>
      <c r="E663" s="181">
        <f>'[1]表二附表'!C663</f>
        <v>3795</v>
      </c>
      <c r="F663" s="181"/>
      <c r="G663" s="181"/>
    </row>
    <row r="664" spans="1:7" ht="17.25" customHeight="1">
      <c r="A664" s="169">
        <v>2100409</v>
      </c>
      <c r="B664" s="180" t="s">
        <v>758</v>
      </c>
      <c r="C664" s="181">
        <v>823</v>
      </c>
      <c r="D664" s="181">
        <f>'[1]表二附表'!D664</f>
        <v>8914</v>
      </c>
      <c r="E664" s="181">
        <f>'[1]表二附表'!C664</f>
        <v>3735</v>
      </c>
      <c r="F664" s="181"/>
      <c r="G664" s="181"/>
    </row>
    <row r="665" spans="1:7" ht="17.25" customHeight="1">
      <c r="A665" s="169">
        <v>2100410</v>
      </c>
      <c r="B665" s="180" t="s">
        <v>759</v>
      </c>
      <c r="C665" s="181">
        <v>320</v>
      </c>
      <c r="D665" s="181">
        <f>'[1]表二附表'!D665</f>
        <v>334</v>
      </c>
      <c r="E665" s="181">
        <f>'[1]表二附表'!C665</f>
        <v>2265</v>
      </c>
      <c r="F665" s="181"/>
      <c r="G665" s="181"/>
    </row>
    <row r="666" spans="1:7" ht="17.25" customHeight="1">
      <c r="A666" s="169">
        <v>2100499</v>
      </c>
      <c r="B666" s="180" t="s">
        <v>760</v>
      </c>
      <c r="C666" s="181">
        <v>13</v>
      </c>
      <c r="D666" s="181">
        <f>'[1]表二附表'!D666</f>
        <v>200</v>
      </c>
      <c r="E666" s="181">
        <f>'[1]表二附表'!C666</f>
        <v>13</v>
      </c>
      <c r="F666" s="181"/>
      <c r="G666" s="181"/>
    </row>
    <row r="667" spans="1:7" ht="17.25" customHeight="1">
      <c r="A667" s="169">
        <v>21006</v>
      </c>
      <c r="B667" s="180" t="s">
        <v>761</v>
      </c>
      <c r="C667" s="181">
        <v>99</v>
      </c>
      <c r="D667" s="181">
        <f>'[1]表二附表'!D667</f>
        <v>131</v>
      </c>
      <c r="E667" s="181">
        <f>'[1]表二附表'!C667</f>
        <v>107</v>
      </c>
      <c r="F667" s="181"/>
      <c r="G667" s="181"/>
    </row>
    <row r="668" spans="1:7" ht="17.25" customHeight="1">
      <c r="A668" s="169">
        <v>2100601</v>
      </c>
      <c r="B668" s="180" t="s">
        <v>762</v>
      </c>
      <c r="C668" s="181">
        <v>99</v>
      </c>
      <c r="D668" s="181">
        <f>'[1]表二附表'!D668</f>
        <v>105</v>
      </c>
      <c r="E668" s="181">
        <f>'[1]表二附表'!C668</f>
        <v>107</v>
      </c>
      <c r="F668" s="181"/>
      <c r="G668" s="181"/>
    </row>
    <row r="669" spans="1:7" ht="17.25" customHeight="1">
      <c r="A669" s="169">
        <v>2100699</v>
      </c>
      <c r="B669" s="180" t="s">
        <v>763</v>
      </c>
      <c r="C669" s="181">
        <v>0</v>
      </c>
      <c r="D669" s="181">
        <f>'[1]表二附表'!D669</f>
        <v>26</v>
      </c>
      <c r="E669" s="181">
        <f>'[1]表二附表'!C669</f>
        <v>0</v>
      </c>
      <c r="F669" s="181"/>
      <c r="G669" s="181"/>
    </row>
    <row r="670" spans="1:7" ht="17.25" customHeight="1">
      <c r="A670" s="169">
        <v>21007</v>
      </c>
      <c r="B670" s="180" t="s">
        <v>764</v>
      </c>
      <c r="C670" s="181">
        <v>2014</v>
      </c>
      <c r="D670" s="181">
        <f>'[1]表二附表'!D670</f>
        <v>1526</v>
      </c>
      <c r="E670" s="181">
        <f>'[1]表二附表'!C670</f>
        <v>1485</v>
      </c>
      <c r="F670" s="181"/>
      <c r="G670" s="181"/>
    </row>
    <row r="671" spans="1:7" ht="17.25" customHeight="1">
      <c r="A671" s="169">
        <v>2100716</v>
      </c>
      <c r="B671" s="180" t="s">
        <v>765</v>
      </c>
      <c r="C671" s="181">
        <v>0</v>
      </c>
      <c r="D671" s="181">
        <f>'[1]表二附表'!D671</f>
        <v>0</v>
      </c>
      <c r="E671" s="181">
        <f>'[1]表二附表'!C671</f>
        <v>0</v>
      </c>
      <c r="F671" s="181"/>
      <c r="G671" s="181"/>
    </row>
    <row r="672" spans="1:7" ht="17.25" customHeight="1">
      <c r="A672" s="169">
        <v>2100717</v>
      </c>
      <c r="B672" s="180" t="s">
        <v>766</v>
      </c>
      <c r="C672" s="181">
        <v>600</v>
      </c>
      <c r="D672" s="181">
        <f>'[1]表二附表'!D672</f>
        <v>526</v>
      </c>
      <c r="E672" s="181">
        <f>'[1]表二附表'!C672</f>
        <v>1147</v>
      </c>
      <c r="F672" s="181"/>
      <c r="G672" s="181"/>
    </row>
    <row r="673" spans="1:7" ht="17.25" customHeight="1">
      <c r="A673" s="169">
        <v>2100799</v>
      </c>
      <c r="B673" s="180" t="s">
        <v>767</v>
      </c>
      <c r="C673" s="181">
        <v>1414</v>
      </c>
      <c r="D673" s="181">
        <f>'[1]表二附表'!D673</f>
        <v>1000</v>
      </c>
      <c r="E673" s="181">
        <f>'[1]表二附表'!C673</f>
        <v>338</v>
      </c>
      <c r="F673" s="181"/>
      <c r="G673" s="181"/>
    </row>
    <row r="674" spans="1:7" ht="17.25" customHeight="1">
      <c r="A674" s="169">
        <v>21011</v>
      </c>
      <c r="B674" s="180" t="s">
        <v>768</v>
      </c>
      <c r="C674" s="181">
        <v>3840</v>
      </c>
      <c r="D674" s="181">
        <f>'[1]表二附表'!D674</f>
        <v>3919</v>
      </c>
      <c r="E674" s="181">
        <f>'[1]表二附表'!C674</f>
        <v>4160</v>
      </c>
      <c r="F674" s="181"/>
      <c r="G674" s="181"/>
    </row>
    <row r="675" spans="1:7" ht="17.25" customHeight="1">
      <c r="A675" s="169">
        <v>2101101</v>
      </c>
      <c r="B675" s="180" t="s">
        <v>769</v>
      </c>
      <c r="C675" s="181">
        <v>650</v>
      </c>
      <c r="D675" s="181">
        <f>'[1]表二附表'!D675</f>
        <v>703</v>
      </c>
      <c r="E675" s="181">
        <f>'[1]表二附表'!C675</f>
        <v>782</v>
      </c>
      <c r="F675" s="181"/>
      <c r="G675" s="181"/>
    </row>
    <row r="676" spans="1:7" ht="17.25" customHeight="1">
      <c r="A676" s="169">
        <v>2101102</v>
      </c>
      <c r="B676" s="180" t="s">
        <v>770</v>
      </c>
      <c r="C676" s="181">
        <v>3179</v>
      </c>
      <c r="D676" s="181">
        <f>'[1]表二附表'!D676</f>
        <v>3213</v>
      </c>
      <c r="E676" s="181">
        <f>'[1]表二附表'!C676</f>
        <v>3366</v>
      </c>
      <c r="F676" s="181"/>
      <c r="G676" s="181"/>
    </row>
    <row r="677" spans="1:7" ht="17.25" customHeight="1">
      <c r="A677" s="169">
        <v>2101103</v>
      </c>
      <c r="B677" s="180" t="s">
        <v>771</v>
      </c>
      <c r="C677" s="181">
        <v>10</v>
      </c>
      <c r="D677" s="181">
        <f>'[1]表二附表'!D677</f>
        <v>2</v>
      </c>
      <c r="E677" s="181">
        <f>'[1]表二附表'!C677</f>
        <v>11</v>
      </c>
      <c r="F677" s="181"/>
      <c r="G677" s="181"/>
    </row>
    <row r="678" spans="1:7" ht="17.25" customHeight="1">
      <c r="A678" s="169">
        <v>2101199</v>
      </c>
      <c r="B678" s="180" t="s">
        <v>772</v>
      </c>
      <c r="C678" s="181">
        <v>1</v>
      </c>
      <c r="D678" s="181">
        <f>'[1]表二附表'!D678</f>
        <v>1</v>
      </c>
      <c r="E678" s="181">
        <f>'[1]表二附表'!C678</f>
        <v>1</v>
      </c>
      <c r="F678" s="181"/>
      <c r="G678" s="181"/>
    </row>
    <row r="679" spans="1:7" ht="17.25" customHeight="1">
      <c r="A679" s="169">
        <v>21012</v>
      </c>
      <c r="B679" s="180" t="s">
        <v>773</v>
      </c>
      <c r="C679" s="181">
        <v>5993</v>
      </c>
      <c r="D679" s="181">
        <f>'[1]表二附表'!D679</f>
        <v>4401</v>
      </c>
      <c r="E679" s="181">
        <f>'[1]表二附表'!C679</f>
        <v>4663</v>
      </c>
      <c r="F679" s="181"/>
      <c r="G679" s="181"/>
    </row>
    <row r="680" spans="1:7" ht="17.25" customHeight="1">
      <c r="A680" s="169">
        <v>2101201</v>
      </c>
      <c r="B680" s="180" t="s">
        <v>774</v>
      </c>
      <c r="C680" s="181">
        <v>0</v>
      </c>
      <c r="D680" s="181">
        <f>'[1]表二附表'!D680</f>
        <v>0</v>
      </c>
      <c r="E680" s="181">
        <f>'[1]表二附表'!C680</f>
        <v>0</v>
      </c>
      <c r="F680" s="181"/>
      <c r="G680" s="181"/>
    </row>
    <row r="681" spans="1:7" ht="17.25" customHeight="1">
      <c r="A681" s="169">
        <v>2101202</v>
      </c>
      <c r="B681" s="180" t="s">
        <v>775</v>
      </c>
      <c r="C681" s="181">
        <v>5993</v>
      </c>
      <c r="D681" s="181">
        <f>'[1]表二附表'!D681</f>
        <v>4401</v>
      </c>
      <c r="E681" s="181">
        <f>'[1]表二附表'!C681</f>
        <v>4663</v>
      </c>
      <c r="F681" s="181"/>
      <c r="G681" s="181"/>
    </row>
    <row r="682" spans="1:7" ht="17.25" customHeight="1">
      <c r="A682" s="169">
        <v>2101299</v>
      </c>
      <c r="B682" s="180" t="s">
        <v>776</v>
      </c>
      <c r="C682" s="181">
        <v>0</v>
      </c>
      <c r="D682" s="181">
        <f>'[1]表二附表'!D682</f>
        <v>0</v>
      </c>
      <c r="E682" s="181">
        <f>'[1]表二附表'!C682</f>
        <v>0</v>
      </c>
      <c r="F682" s="181"/>
      <c r="G682" s="181"/>
    </row>
    <row r="683" spans="1:7" ht="17.25" customHeight="1">
      <c r="A683" s="169">
        <v>21013</v>
      </c>
      <c r="B683" s="180" t="s">
        <v>777</v>
      </c>
      <c r="C683" s="181">
        <v>1373</v>
      </c>
      <c r="D683" s="181">
        <f>'[1]表二附表'!D683</f>
        <v>1520</v>
      </c>
      <c r="E683" s="181">
        <f>'[1]表二附表'!C683</f>
        <v>1157</v>
      </c>
      <c r="F683" s="181"/>
      <c r="G683" s="181"/>
    </row>
    <row r="684" spans="1:7" ht="17.25" customHeight="1">
      <c r="A684" s="169">
        <v>2101301</v>
      </c>
      <c r="B684" s="180" t="s">
        <v>778</v>
      </c>
      <c r="C684" s="181">
        <v>1373</v>
      </c>
      <c r="D684" s="181">
        <f>'[1]表二附表'!D684</f>
        <v>1444</v>
      </c>
      <c r="E684" s="181">
        <f>'[1]表二附表'!C684</f>
        <v>1157</v>
      </c>
      <c r="F684" s="181"/>
      <c r="G684" s="181"/>
    </row>
    <row r="685" spans="1:7" ht="17.25" customHeight="1">
      <c r="A685" s="169">
        <v>2101302</v>
      </c>
      <c r="B685" s="180" t="s">
        <v>779</v>
      </c>
      <c r="C685" s="181">
        <v>0</v>
      </c>
      <c r="D685" s="181">
        <f>'[1]表二附表'!D685</f>
        <v>0</v>
      </c>
      <c r="E685" s="181">
        <f>'[1]表二附表'!C685</f>
        <v>0</v>
      </c>
      <c r="F685" s="181"/>
      <c r="G685" s="181"/>
    </row>
    <row r="686" spans="1:7" ht="17.25" customHeight="1">
      <c r="A686" s="169">
        <v>2101399</v>
      </c>
      <c r="B686" s="180" t="s">
        <v>780</v>
      </c>
      <c r="C686" s="181">
        <v>0</v>
      </c>
      <c r="D686" s="181">
        <f>'[1]表二附表'!D686</f>
        <v>76</v>
      </c>
      <c r="E686" s="181">
        <f>'[1]表二附表'!C686</f>
        <v>0</v>
      </c>
      <c r="F686" s="181"/>
      <c r="G686" s="181"/>
    </row>
    <row r="687" spans="1:7" ht="17.25" customHeight="1">
      <c r="A687" s="169">
        <v>21014</v>
      </c>
      <c r="B687" s="180" t="s">
        <v>781</v>
      </c>
      <c r="C687" s="181">
        <v>73</v>
      </c>
      <c r="D687" s="181">
        <f>'[1]表二附表'!D687</f>
        <v>43</v>
      </c>
      <c r="E687" s="181">
        <f>'[1]表二附表'!C687</f>
        <v>110</v>
      </c>
      <c r="F687" s="181"/>
      <c r="G687" s="181"/>
    </row>
    <row r="688" spans="1:7" ht="17.25" customHeight="1">
      <c r="A688" s="169">
        <v>2101401</v>
      </c>
      <c r="B688" s="180" t="s">
        <v>782</v>
      </c>
      <c r="C688" s="181">
        <v>73</v>
      </c>
      <c r="D688" s="181">
        <f>'[1]表二附表'!D688</f>
        <v>43</v>
      </c>
      <c r="E688" s="181">
        <f>'[1]表二附表'!C688</f>
        <v>110</v>
      </c>
      <c r="F688" s="181"/>
      <c r="G688" s="181"/>
    </row>
    <row r="689" spans="1:7" ht="17.25" customHeight="1">
      <c r="A689" s="169">
        <v>2101499</v>
      </c>
      <c r="B689" s="180" t="s">
        <v>783</v>
      </c>
      <c r="C689" s="181">
        <v>0</v>
      </c>
      <c r="D689" s="181">
        <f>'[1]表二附表'!D689</f>
        <v>0</v>
      </c>
      <c r="E689" s="181">
        <f>'[1]表二附表'!C689</f>
        <v>0</v>
      </c>
      <c r="F689" s="181"/>
      <c r="G689" s="181"/>
    </row>
    <row r="690" spans="1:7" ht="17.25" customHeight="1">
      <c r="A690" s="169">
        <v>21015</v>
      </c>
      <c r="B690" s="180" t="s">
        <v>784</v>
      </c>
      <c r="C690" s="181">
        <v>311</v>
      </c>
      <c r="D690" s="181">
        <f>'[1]表二附表'!D690</f>
        <v>307</v>
      </c>
      <c r="E690" s="181">
        <f>'[1]表二附表'!C690</f>
        <v>324</v>
      </c>
      <c r="F690" s="181"/>
      <c r="G690" s="181"/>
    </row>
    <row r="691" spans="1:7" ht="17.25" customHeight="1">
      <c r="A691" s="169">
        <v>2101501</v>
      </c>
      <c r="B691" s="180" t="s">
        <v>318</v>
      </c>
      <c r="C691" s="181">
        <v>68</v>
      </c>
      <c r="D691" s="181">
        <f>'[1]表二附表'!D691</f>
        <v>55</v>
      </c>
      <c r="E691" s="181">
        <f>'[1]表二附表'!C691</f>
        <v>105</v>
      </c>
      <c r="F691" s="181"/>
      <c r="G691" s="181"/>
    </row>
    <row r="692" spans="1:7" ht="17.25" customHeight="1">
      <c r="A692" s="169">
        <v>2101502</v>
      </c>
      <c r="B692" s="180" t="s">
        <v>319</v>
      </c>
      <c r="C692" s="181">
        <v>0</v>
      </c>
      <c r="D692" s="181">
        <f>'[1]表二附表'!D692</f>
        <v>31</v>
      </c>
      <c r="E692" s="181">
        <f>'[1]表二附表'!C692</f>
        <v>0</v>
      </c>
      <c r="F692" s="181"/>
      <c r="G692" s="181"/>
    </row>
    <row r="693" spans="1:7" ht="17.25" customHeight="1">
      <c r="A693" s="169">
        <v>2101503</v>
      </c>
      <c r="B693" s="180" t="s">
        <v>320</v>
      </c>
      <c r="C693" s="181">
        <v>0</v>
      </c>
      <c r="D693" s="181">
        <f>'[1]表二附表'!D693</f>
        <v>0</v>
      </c>
      <c r="E693" s="181">
        <f>'[1]表二附表'!C693</f>
        <v>0</v>
      </c>
      <c r="F693" s="181"/>
      <c r="G693" s="181"/>
    </row>
    <row r="694" spans="1:7" ht="17.25" customHeight="1">
      <c r="A694" s="169">
        <v>2101504</v>
      </c>
      <c r="B694" s="180" t="s">
        <v>358</v>
      </c>
      <c r="C694" s="181">
        <v>28</v>
      </c>
      <c r="D694" s="181">
        <f>'[1]表二附表'!D694</f>
        <v>0</v>
      </c>
      <c r="E694" s="181">
        <f>'[1]表二附表'!C694</f>
        <v>0</v>
      </c>
      <c r="F694" s="181"/>
      <c r="G694" s="181"/>
    </row>
    <row r="695" spans="1:7" ht="17.25" customHeight="1">
      <c r="A695" s="169">
        <v>2101505</v>
      </c>
      <c r="B695" s="180" t="s">
        <v>785</v>
      </c>
      <c r="C695" s="181">
        <v>0</v>
      </c>
      <c r="D695" s="181">
        <f>'[1]表二附表'!D695</f>
        <v>0</v>
      </c>
      <c r="E695" s="181">
        <f>'[1]表二附表'!C695</f>
        <v>0</v>
      </c>
      <c r="F695" s="181"/>
      <c r="G695" s="181"/>
    </row>
    <row r="696" spans="1:7" ht="17.25" customHeight="1">
      <c r="A696" s="169">
        <v>2101506</v>
      </c>
      <c r="B696" s="180" t="s">
        <v>786</v>
      </c>
      <c r="C696" s="181">
        <v>30</v>
      </c>
      <c r="D696" s="181">
        <f>'[1]表二附表'!D696</f>
        <v>24</v>
      </c>
      <c r="E696" s="181">
        <f>'[1]表二附表'!C696</f>
        <v>36</v>
      </c>
      <c r="F696" s="181"/>
      <c r="G696" s="181"/>
    </row>
    <row r="697" spans="1:7" ht="17.25" customHeight="1">
      <c r="A697" s="169">
        <v>2101550</v>
      </c>
      <c r="B697" s="180" t="s">
        <v>327</v>
      </c>
      <c r="C697" s="181">
        <v>182</v>
      </c>
      <c r="D697" s="181">
        <f>'[1]表二附表'!D697</f>
        <v>179</v>
      </c>
      <c r="E697" s="181">
        <f>'[1]表二附表'!C697</f>
        <v>179</v>
      </c>
      <c r="F697" s="181"/>
      <c r="G697" s="181"/>
    </row>
    <row r="698" spans="1:7" ht="17.25" customHeight="1">
      <c r="A698" s="169">
        <v>2101599</v>
      </c>
      <c r="B698" s="180" t="s">
        <v>787</v>
      </c>
      <c r="C698" s="181">
        <v>3</v>
      </c>
      <c r="D698" s="181">
        <f>'[1]表二附表'!D698</f>
        <v>18</v>
      </c>
      <c r="E698" s="181">
        <f>'[1]表二附表'!C698</f>
        <v>4</v>
      </c>
      <c r="F698" s="181"/>
      <c r="G698" s="181"/>
    </row>
    <row r="699" spans="1:7" ht="17.25" customHeight="1">
      <c r="A699" s="169">
        <v>21016</v>
      </c>
      <c r="B699" s="180" t="s">
        <v>788</v>
      </c>
      <c r="C699" s="181">
        <v>5</v>
      </c>
      <c r="D699" s="181">
        <f>'[1]表二附表'!D699</f>
        <v>10</v>
      </c>
      <c r="E699" s="181">
        <f>'[1]表二附表'!C699</f>
        <v>10</v>
      </c>
      <c r="F699" s="181"/>
      <c r="G699" s="181"/>
    </row>
    <row r="700" spans="1:7" ht="17.25" customHeight="1">
      <c r="A700" s="169">
        <v>21099</v>
      </c>
      <c r="B700" s="188" t="s">
        <v>789</v>
      </c>
      <c r="C700" s="181">
        <v>684</v>
      </c>
      <c r="D700" s="181">
        <f>'[1]表二附表'!D700</f>
        <v>520</v>
      </c>
      <c r="E700" s="181">
        <f>'[1]表二附表'!C700</f>
        <v>48</v>
      </c>
      <c r="F700" s="181"/>
      <c r="G700" s="181"/>
    </row>
    <row r="701" spans="1:7" ht="17.25" customHeight="1">
      <c r="A701" s="169">
        <v>211</v>
      </c>
      <c r="B701" s="188" t="s">
        <v>1193</v>
      </c>
      <c r="C701" s="181">
        <f>SUM(C702,C712,C716,C725,C732,C739,C745,C748,C753,C751,C752,C759,C760,C761,C772)</f>
        <v>4023</v>
      </c>
      <c r="D701" s="181">
        <f>'[1]表二附表'!D701</f>
        <v>5918</v>
      </c>
      <c r="E701" s="181">
        <f>'[1]表二附表'!C701</f>
        <v>2525</v>
      </c>
      <c r="F701" s="181"/>
      <c r="G701" s="181"/>
    </row>
    <row r="702" spans="1:7" ht="17.25" customHeight="1">
      <c r="A702" s="169">
        <v>21101</v>
      </c>
      <c r="B702" s="188" t="s">
        <v>790</v>
      </c>
      <c r="C702" s="181">
        <f>SUM(C703:C711)</f>
        <v>0</v>
      </c>
      <c r="D702" s="181">
        <f>'[1]表二附表'!D702</f>
        <v>21</v>
      </c>
      <c r="E702" s="181">
        <f>'[1]表二附表'!C702</f>
        <v>14</v>
      </c>
      <c r="F702" s="181"/>
      <c r="G702" s="181"/>
    </row>
    <row r="703" spans="1:7" ht="17.25" customHeight="1">
      <c r="A703" s="169">
        <v>2110101</v>
      </c>
      <c r="B703" s="188" t="s">
        <v>318</v>
      </c>
      <c r="C703" s="181"/>
      <c r="D703" s="181">
        <f>'[1]表二附表'!D703</f>
        <v>21</v>
      </c>
      <c r="E703" s="181">
        <f>'[1]表二附表'!C703</f>
        <v>0</v>
      </c>
      <c r="F703" s="181"/>
      <c r="G703" s="181"/>
    </row>
    <row r="704" spans="1:7" ht="17.25" customHeight="1">
      <c r="A704" s="169">
        <v>2110102</v>
      </c>
      <c r="B704" s="188" t="s">
        <v>319</v>
      </c>
      <c r="C704" s="181"/>
      <c r="D704" s="181">
        <f>'[1]表二附表'!D704</f>
        <v>0</v>
      </c>
      <c r="E704" s="181">
        <f>'[1]表二附表'!C704</f>
        <v>14</v>
      </c>
      <c r="F704" s="181"/>
      <c r="G704" s="181"/>
    </row>
    <row r="705" spans="1:7" ht="17.25" customHeight="1">
      <c r="A705" s="169">
        <v>2110103</v>
      </c>
      <c r="B705" s="188" t="s">
        <v>320</v>
      </c>
      <c r="C705" s="181"/>
      <c r="D705" s="181">
        <f>'[1]表二附表'!D705</f>
        <v>0</v>
      </c>
      <c r="E705" s="181">
        <f>'[1]表二附表'!C705</f>
        <v>0</v>
      </c>
      <c r="F705" s="181"/>
      <c r="G705" s="181"/>
    </row>
    <row r="706" spans="1:7" ht="17.25" customHeight="1">
      <c r="A706" s="169">
        <v>2110104</v>
      </c>
      <c r="B706" s="188" t="s">
        <v>791</v>
      </c>
      <c r="C706" s="181"/>
      <c r="D706" s="181">
        <f>'[1]表二附表'!D706</f>
        <v>0</v>
      </c>
      <c r="E706" s="181">
        <f>'[1]表二附表'!C706</f>
        <v>0</v>
      </c>
      <c r="F706" s="181"/>
      <c r="G706" s="181"/>
    </row>
    <row r="707" spans="1:7" ht="17.25" customHeight="1">
      <c r="A707" s="169">
        <v>2110105</v>
      </c>
      <c r="B707" s="188" t="s">
        <v>792</v>
      </c>
      <c r="C707" s="181"/>
      <c r="D707" s="181">
        <f>'[1]表二附表'!D707</f>
        <v>0</v>
      </c>
      <c r="E707" s="181">
        <f>'[1]表二附表'!C707</f>
        <v>0</v>
      </c>
      <c r="F707" s="181"/>
      <c r="G707" s="181"/>
    </row>
    <row r="708" spans="1:7" ht="17.25" customHeight="1">
      <c r="A708" s="169">
        <v>2110106</v>
      </c>
      <c r="B708" s="188" t="s">
        <v>793</v>
      </c>
      <c r="C708" s="181"/>
      <c r="D708" s="181">
        <f>'[1]表二附表'!D708</f>
        <v>0</v>
      </c>
      <c r="E708" s="181">
        <f>'[1]表二附表'!C708</f>
        <v>0</v>
      </c>
      <c r="F708" s="181"/>
      <c r="G708" s="181"/>
    </row>
    <row r="709" spans="1:7" ht="17.25" customHeight="1">
      <c r="A709" s="169">
        <v>2110107</v>
      </c>
      <c r="B709" s="188" t="s">
        <v>794</v>
      </c>
      <c r="C709" s="181"/>
      <c r="D709" s="181">
        <f>'[1]表二附表'!D709</f>
        <v>0</v>
      </c>
      <c r="E709" s="181">
        <f>'[1]表二附表'!C709</f>
        <v>0</v>
      </c>
      <c r="F709" s="181"/>
      <c r="G709" s="181"/>
    </row>
    <row r="710" spans="1:7" ht="17.25" customHeight="1">
      <c r="A710" s="169">
        <v>2110108</v>
      </c>
      <c r="B710" s="188" t="s">
        <v>795</v>
      </c>
      <c r="C710" s="181"/>
      <c r="D710" s="181">
        <f>'[1]表二附表'!D710</f>
        <v>0</v>
      </c>
      <c r="E710" s="181">
        <f>'[1]表二附表'!C710</f>
        <v>0</v>
      </c>
      <c r="F710" s="181"/>
      <c r="G710" s="181"/>
    </row>
    <row r="711" spans="1:7" ht="17.25" customHeight="1">
      <c r="A711" s="169">
        <v>2110199</v>
      </c>
      <c r="B711" s="188" t="s">
        <v>796</v>
      </c>
      <c r="C711" s="181"/>
      <c r="D711" s="181">
        <f>'[1]表二附表'!D711</f>
        <v>0</v>
      </c>
      <c r="E711" s="181">
        <f>'[1]表二附表'!C711</f>
        <v>0</v>
      </c>
      <c r="F711" s="181"/>
      <c r="G711" s="181"/>
    </row>
    <row r="712" spans="1:7" ht="17.25" customHeight="1">
      <c r="A712" s="169">
        <v>21102</v>
      </c>
      <c r="B712" s="188" t="s">
        <v>797</v>
      </c>
      <c r="C712" s="181">
        <f>SUM(C713:C715)</f>
        <v>0</v>
      </c>
      <c r="D712" s="181">
        <f>'[1]表二附表'!D712</f>
        <v>0</v>
      </c>
      <c r="E712" s="181">
        <f>'[1]表二附表'!C712</f>
        <v>0</v>
      </c>
      <c r="F712" s="181"/>
      <c r="G712" s="181"/>
    </row>
    <row r="713" spans="1:7" ht="17.25" customHeight="1">
      <c r="A713" s="169">
        <v>2110203</v>
      </c>
      <c r="B713" s="188" t="s">
        <v>798</v>
      </c>
      <c r="C713" s="181"/>
      <c r="D713" s="181">
        <f>'[1]表二附表'!D713</f>
        <v>0</v>
      </c>
      <c r="E713" s="181">
        <f>'[1]表二附表'!C713</f>
        <v>0</v>
      </c>
      <c r="F713" s="181"/>
      <c r="G713" s="181"/>
    </row>
    <row r="714" spans="1:7" ht="17.25" customHeight="1">
      <c r="A714" s="169">
        <v>2110204</v>
      </c>
      <c r="B714" s="188" t="s">
        <v>799</v>
      </c>
      <c r="C714" s="181"/>
      <c r="D714" s="181">
        <f>'[1]表二附表'!D714</f>
        <v>0</v>
      </c>
      <c r="E714" s="181">
        <f>'[1]表二附表'!C714</f>
        <v>0</v>
      </c>
      <c r="F714" s="181"/>
      <c r="G714" s="181"/>
    </row>
    <row r="715" spans="1:7" ht="17.25" customHeight="1">
      <c r="A715" s="169">
        <v>2110299</v>
      </c>
      <c r="B715" s="188" t="s">
        <v>800</v>
      </c>
      <c r="C715" s="181"/>
      <c r="D715" s="181">
        <f>'[1]表二附表'!D715</f>
        <v>0</v>
      </c>
      <c r="E715" s="181">
        <f>'[1]表二附表'!C715</f>
        <v>0</v>
      </c>
      <c r="F715" s="181"/>
      <c r="G715" s="181"/>
    </row>
    <row r="716" spans="1:7" ht="17.25" customHeight="1">
      <c r="A716" s="169">
        <v>21103</v>
      </c>
      <c r="B716" s="188" t="s">
        <v>801</v>
      </c>
      <c r="C716" s="181">
        <f>SUM(C717:C724)</f>
        <v>2295</v>
      </c>
      <c r="D716" s="181">
        <f>'[1]表二附表'!D716</f>
        <v>1572</v>
      </c>
      <c r="E716" s="181">
        <f>'[1]表二附表'!C716</f>
        <v>1713</v>
      </c>
      <c r="F716" s="181"/>
      <c r="G716" s="181"/>
    </row>
    <row r="717" spans="1:7" ht="17.25" customHeight="1">
      <c r="A717" s="169">
        <v>2110301</v>
      </c>
      <c r="B717" s="188" t="s">
        <v>802</v>
      </c>
      <c r="C717" s="181">
        <v>2295</v>
      </c>
      <c r="D717" s="181">
        <f>'[1]表二附表'!D717</f>
        <v>502</v>
      </c>
      <c r="E717" s="181">
        <f>'[1]表二附表'!C717</f>
        <v>1213</v>
      </c>
      <c r="F717" s="181"/>
      <c r="G717" s="181"/>
    </row>
    <row r="718" spans="1:7" ht="17.25" customHeight="1">
      <c r="A718" s="169">
        <v>2110302</v>
      </c>
      <c r="B718" s="188" t="s">
        <v>803</v>
      </c>
      <c r="C718" s="181"/>
      <c r="D718" s="181">
        <f>'[1]表二附表'!D718</f>
        <v>1055</v>
      </c>
      <c r="E718" s="181">
        <f>'[1]表二附表'!C718</f>
        <v>500</v>
      </c>
      <c r="F718" s="181"/>
      <c r="G718" s="181"/>
    </row>
    <row r="719" spans="1:7" ht="17.25" customHeight="1">
      <c r="A719" s="169">
        <v>2110303</v>
      </c>
      <c r="B719" s="188" t="s">
        <v>804</v>
      </c>
      <c r="C719" s="181"/>
      <c r="D719" s="181">
        <f>'[1]表二附表'!D719</f>
        <v>0</v>
      </c>
      <c r="E719" s="181">
        <f>'[1]表二附表'!C719</f>
        <v>0</v>
      </c>
      <c r="F719" s="181"/>
      <c r="G719" s="181"/>
    </row>
    <row r="720" spans="1:7" ht="17.25" customHeight="1">
      <c r="A720" s="169">
        <v>2110304</v>
      </c>
      <c r="B720" s="188" t="s">
        <v>805</v>
      </c>
      <c r="C720" s="181"/>
      <c r="D720" s="181">
        <f>'[1]表二附表'!D720</f>
        <v>0</v>
      </c>
      <c r="E720" s="181">
        <f>'[1]表二附表'!C720</f>
        <v>0</v>
      </c>
      <c r="F720" s="181"/>
      <c r="G720" s="181"/>
    </row>
    <row r="721" spans="1:7" ht="17.25" customHeight="1">
      <c r="A721" s="169">
        <v>2110305</v>
      </c>
      <c r="B721" s="188" t="s">
        <v>806</v>
      </c>
      <c r="C721" s="181"/>
      <c r="D721" s="181">
        <f>'[1]表二附表'!D721</f>
        <v>0</v>
      </c>
      <c r="E721" s="181">
        <f>'[1]表二附表'!C721</f>
        <v>0</v>
      </c>
      <c r="F721" s="181"/>
      <c r="G721" s="181"/>
    </row>
    <row r="722" spans="1:7" ht="17.25" customHeight="1">
      <c r="A722" s="169">
        <v>2110306</v>
      </c>
      <c r="B722" s="188" t="s">
        <v>807</v>
      </c>
      <c r="C722" s="181"/>
      <c r="D722" s="181">
        <f>'[1]表二附表'!D722</f>
        <v>0</v>
      </c>
      <c r="E722" s="181">
        <f>'[1]表二附表'!C722</f>
        <v>0</v>
      </c>
      <c r="F722" s="181"/>
      <c r="G722" s="181"/>
    </row>
    <row r="723" spans="1:7" ht="17.25" customHeight="1">
      <c r="A723" s="169">
        <v>2110307</v>
      </c>
      <c r="B723" s="188" t="s">
        <v>1416</v>
      </c>
      <c r="C723" s="181"/>
      <c r="D723" s="181">
        <f>'[1]表二附表'!D723</f>
        <v>15</v>
      </c>
      <c r="E723" s="181">
        <f>'[1]表二附表'!C723</f>
        <v>0</v>
      </c>
      <c r="F723" s="181"/>
      <c r="G723" s="181"/>
    </row>
    <row r="724" spans="1:7" ht="17.25" customHeight="1">
      <c r="A724" s="169">
        <v>2110399</v>
      </c>
      <c r="B724" s="188" t="s">
        <v>808</v>
      </c>
      <c r="C724" s="181"/>
      <c r="D724" s="181">
        <f>'[1]表二附表'!D724</f>
        <v>0</v>
      </c>
      <c r="E724" s="181">
        <f>'[1]表二附表'!C724</f>
        <v>0</v>
      </c>
      <c r="F724" s="181"/>
      <c r="G724" s="181"/>
    </row>
    <row r="725" spans="1:7" ht="17.25" customHeight="1">
      <c r="A725" s="169">
        <v>21104</v>
      </c>
      <c r="B725" s="188" t="s">
        <v>809</v>
      </c>
      <c r="C725" s="181">
        <f>SUM(C726:C731)</f>
        <v>0</v>
      </c>
      <c r="D725" s="181">
        <f>'[1]表二附表'!D725</f>
        <v>0</v>
      </c>
      <c r="E725" s="181">
        <f>'[1]表二附表'!C725</f>
        <v>0</v>
      </c>
      <c r="F725" s="181"/>
      <c r="G725" s="181"/>
    </row>
    <row r="726" spans="1:7" ht="17.25" customHeight="1">
      <c r="A726" s="169">
        <v>2110401</v>
      </c>
      <c r="B726" s="188" t="s">
        <v>810</v>
      </c>
      <c r="C726" s="181"/>
      <c r="D726" s="181">
        <f>'[1]表二附表'!D726</f>
        <v>0</v>
      </c>
      <c r="E726" s="181">
        <f>'[1]表二附表'!C726</f>
        <v>0</v>
      </c>
      <c r="F726" s="181"/>
      <c r="G726" s="181"/>
    </row>
    <row r="727" spans="1:7" ht="17.25" customHeight="1">
      <c r="A727" s="169">
        <v>2110402</v>
      </c>
      <c r="B727" s="188" t="s">
        <v>811</v>
      </c>
      <c r="C727" s="181"/>
      <c r="D727" s="181">
        <f>'[1]表二附表'!D727</f>
        <v>0</v>
      </c>
      <c r="E727" s="181">
        <f>'[1]表二附表'!C727</f>
        <v>0</v>
      </c>
      <c r="F727" s="181"/>
      <c r="G727" s="181"/>
    </row>
    <row r="728" spans="1:7" ht="17.25" customHeight="1">
      <c r="A728" s="169">
        <v>2110404</v>
      </c>
      <c r="B728" s="188" t="s">
        <v>812</v>
      </c>
      <c r="C728" s="181"/>
      <c r="D728" s="181">
        <f>'[1]表二附表'!D728</f>
        <v>0</v>
      </c>
      <c r="E728" s="181">
        <f>'[1]表二附表'!C728</f>
        <v>0</v>
      </c>
      <c r="F728" s="181"/>
      <c r="G728" s="181"/>
    </row>
    <row r="729" spans="1:7" ht="17.25" customHeight="1">
      <c r="A729" s="169">
        <v>2110405</v>
      </c>
      <c r="B729" s="188" t="s">
        <v>1463</v>
      </c>
      <c r="C729" s="181"/>
      <c r="D729" s="181">
        <f>'[1]表二附表'!D729</f>
        <v>0</v>
      </c>
      <c r="E729" s="181">
        <f>'[1]表二附表'!C729</f>
        <v>0</v>
      </c>
      <c r="F729" s="181"/>
      <c r="G729" s="181"/>
    </row>
    <row r="730" spans="1:7" ht="17.25" customHeight="1">
      <c r="A730" s="169">
        <v>2110406</v>
      </c>
      <c r="B730" s="188" t="s">
        <v>1464</v>
      </c>
      <c r="C730" s="181"/>
      <c r="D730" s="181">
        <f>'[1]表二附表'!D730</f>
        <v>0</v>
      </c>
      <c r="E730" s="181">
        <f>'[1]表二附表'!C730</f>
        <v>0</v>
      </c>
      <c r="F730" s="181"/>
      <c r="G730" s="181"/>
    </row>
    <row r="731" spans="1:7" ht="17.25" customHeight="1">
      <c r="A731" s="169">
        <v>2110499</v>
      </c>
      <c r="B731" s="188" t="s">
        <v>813</v>
      </c>
      <c r="C731" s="181"/>
      <c r="D731" s="181">
        <f>'[1]表二附表'!D731</f>
        <v>0</v>
      </c>
      <c r="E731" s="181">
        <f>'[1]表二附表'!C731</f>
        <v>0</v>
      </c>
      <c r="F731" s="181"/>
      <c r="G731" s="181"/>
    </row>
    <row r="732" spans="1:7" ht="17.25" customHeight="1">
      <c r="A732" s="169">
        <v>21105</v>
      </c>
      <c r="B732" s="188" t="s">
        <v>814</v>
      </c>
      <c r="C732" s="181">
        <f>SUM(C733:C738)</f>
        <v>0</v>
      </c>
      <c r="D732" s="181">
        <f>'[1]表二附表'!D732</f>
        <v>0</v>
      </c>
      <c r="E732" s="181">
        <f>'[1]表二附表'!C732</f>
        <v>0</v>
      </c>
      <c r="F732" s="181"/>
      <c r="G732" s="181"/>
    </row>
    <row r="733" spans="1:7" ht="17.25" customHeight="1">
      <c r="A733" s="169">
        <v>2110501</v>
      </c>
      <c r="B733" s="188" t="s">
        <v>815</v>
      </c>
      <c r="C733" s="181"/>
      <c r="D733" s="181">
        <f>'[1]表二附表'!D733</f>
        <v>0</v>
      </c>
      <c r="E733" s="181">
        <f>'[1]表二附表'!C733</f>
        <v>0</v>
      </c>
      <c r="F733" s="181"/>
      <c r="G733" s="181"/>
    </row>
    <row r="734" spans="1:7" ht="17.25" customHeight="1">
      <c r="A734" s="169">
        <v>2110502</v>
      </c>
      <c r="B734" s="188" t="s">
        <v>816</v>
      </c>
      <c r="C734" s="181"/>
      <c r="D734" s="181">
        <f>'[1]表二附表'!D734</f>
        <v>0</v>
      </c>
      <c r="E734" s="181">
        <f>'[1]表二附表'!C734</f>
        <v>0</v>
      </c>
      <c r="F734" s="181"/>
      <c r="G734" s="181"/>
    </row>
    <row r="735" spans="1:7" ht="17.25" customHeight="1">
      <c r="A735" s="169">
        <v>2110503</v>
      </c>
      <c r="B735" s="188" t="s">
        <v>817</v>
      </c>
      <c r="C735" s="181"/>
      <c r="D735" s="181">
        <f>'[1]表二附表'!D735</f>
        <v>0</v>
      </c>
      <c r="E735" s="181">
        <f>'[1]表二附表'!C735</f>
        <v>0</v>
      </c>
      <c r="F735" s="181"/>
      <c r="G735" s="181"/>
    </row>
    <row r="736" spans="1:7" ht="17.25" customHeight="1">
      <c r="A736" s="169">
        <v>2110506</v>
      </c>
      <c r="B736" s="188" t="s">
        <v>818</v>
      </c>
      <c r="C736" s="181"/>
      <c r="D736" s="181">
        <f>'[1]表二附表'!D736</f>
        <v>0</v>
      </c>
      <c r="E736" s="181">
        <f>'[1]表二附表'!C736</f>
        <v>0</v>
      </c>
      <c r="F736" s="181"/>
      <c r="G736" s="181"/>
    </row>
    <row r="737" spans="1:7" ht="17.25" customHeight="1">
      <c r="A737" s="169">
        <v>2110507</v>
      </c>
      <c r="B737" s="188" t="s">
        <v>819</v>
      </c>
      <c r="C737" s="181"/>
      <c r="D737" s="181">
        <f>'[1]表二附表'!D737</f>
        <v>0</v>
      </c>
      <c r="E737" s="181">
        <f>'[1]表二附表'!C737</f>
        <v>0</v>
      </c>
      <c r="F737" s="181"/>
      <c r="G737" s="181"/>
    </row>
    <row r="738" spans="1:7" ht="17.25" customHeight="1">
      <c r="A738" s="169">
        <v>2110599</v>
      </c>
      <c r="B738" s="188" t="s">
        <v>820</v>
      </c>
      <c r="C738" s="181"/>
      <c r="D738" s="181">
        <f>'[1]表二附表'!D738</f>
        <v>0</v>
      </c>
      <c r="E738" s="181">
        <f>'[1]表二附表'!C738</f>
        <v>0</v>
      </c>
      <c r="F738" s="181"/>
      <c r="G738" s="181"/>
    </row>
    <row r="739" spans="1:7" ht="17.25" customHeight="1">
      <c r="A739" s="169">
        <v>21106</v>
      </c>
      <c r="B739" s="188" t="s">
        <v>821</v>
      </c>
      <c r="C739" s="181">
        <f>SUM(C740:C744)</f>
        <v>0</v>
      </c>
      <c r="D739" s="181">
        <f>'[1]表二附表'!D739</f>
        <v>0</v>
      </c>
      <c r="E739" s="181">
        <f>'[1]表二附表'!C739</f>
        <v>0</v>
      </c>
      <c r="F739" s="181"/>
      <c r="G739" s="181"/>
    </row>
    <row r="740" spans="1:7" ht="17.25" customHeight="1">
      <c r="A740" s="169">
        <v>2110602</v>
      </c>
      <c r="B740" s="188" t="s">
        <v>822</v>
      </c>
      <c r="C740" s="181"/>
      <c r="D740" s="181">
        <f>'[1]表二附表'!D740</f>
        <v>0</v>
      </c>
      <c r="E740" s="181">
        <f>'[1]表二附表'!C740</f>
        <v>0</v>
      </c>
      <c r="F740" s="181"/>
      <c r="G740" s="181"/>
    </row>
    <row r="741" spans="1:7" ht="17.25" customHeight="1">
      <c r="A741" s="169">
        <v>2110603</v>
      </c>
      <c r="B741" s="188" t="s">
        <v>823</v>
      </c>
      <c r="C741" s="181"/>
      <c r="D741" s="181">
        <f>'[1]表二附表'!D741</f>
        <v>0</v>
      </c>
      <c r="E741" s="181">
        <f>'[1]表二附表'!C741</f>
        <v>0</v>
      </c>
      <c r="F741" s="181"/>
      <c r="G741" s="181"/>
    </row>
    <row r="742" spans="1:7" ht="17.25" customHeight="1">
      <c r="A742" s="169">
        <v>2110604</v>
      </c>
      <c r="B742" s="188" t="s">
        <v>824</v>
      </c>
      <c r="C742" s="181"/>
      <c r="D742" s="181">
        <f>'[1]表二附表'!D742</f>
        <v>0</v>
      </c>
      <c r="E742" s="181">
        <f>'[1]表二附表'!C742</f>
        <v>0</v>
      </c>
      <c r="F742" s="181"/>
      <c r="G742" s="181"/>
    </row>
    <row r="743" spans="1:7" ht="17.25" customHeight="1">
      <c r="A743" s="169">
        <v>2110605</v>
      </c>
      <c r="B743" s="188" t="s">
        <v>825</v>
      </c>
      <c r="C743" s="181"/>
      <c r="D743" s="181">
        <f>'[1]表二附表'!D743</f>
        <v>0</v>
      </c>
      <c r="E743" s="181">
        <f>'[1]表二附表'!C743</f>
        <v>0</v>
      </c>
      <c r="F743" s="181"/>
      <c r="G743" s="181"/>
    </row>
    <row r="744" spans="1:7" ht="17.25" customHeight="1">
      <c r="A744" s="169">
        <v>2110699</v>
      </c>
      <c r="B744" s="188" t="s">
        <v>826</v>
      </c>
      <c r="C744" s="181"/>
      <c r="D744" s="181">
        <f>'[1]表二附表'!D744</f>
        <v>0</v>
      </c>
      <c r="E744" s="181">
        <f>'[1]表二附表'!C744</f>
        <v>0</v>
      </c>
      <c r="F744" s="181"/>
      <c r="G744" s="181"/>
    </row>
    <row r="745" spans="1:7" ht="17.25" customHeight="1">
      <c r="A745" s="169">
        <v>21107</v>
      </c>
      <c r="B745" s="188" t="s">
        <v>827</v>
      </c>
      <c r="C745" s="181">
        <f>SUM(C746:C747)</f>
        <v>0</v>
      </c>
      <c r="D745" s="181">
        <f>'[1]表二附表'!D745</f>
        <v>0</v>
      </c>
      <c r="E745" s="181">
        <f>'[1]表二附表'!C745</f>
        <v>0</v>
      </c>
      <c r="F745" s="181"/>
      <c r="G745" s="181"/>
    </row>
    <row r="746" spans="1:7" ht="17.25" customHeight="1">
      <c r="A746" s="169">
        <v>2110704</v>
      </c>
      <c r="B746" s="188" t="s">
        <v>828</v>
      </c>
      <c r="C746" s="181"/>
      <c r="D746" s="181">
        <f>'[1]表二附表'!D746</f>
        <v>0</v>
      </c>
      <c r="E746" s="181">
        <f>'[1]表二附表'!C746</f>
        <v>0</v>
      </c>
      <c r="F746" s="181"/>
      <c r="G746" s="181"/>
    </row>
    <row r="747" spans="1:7" ht="17.25" customHeight="1">
      <c r="A747" s="169">
        <v>2110799</v>
      </c>
      <c r="B747" s="188" t="s">
        <v>829</v>
      </c>
      <c r="C747" s="181"/>
      <c r="D747" s="181">
        <f>'[1]表二附表'!D747</f>
        <v>0</v>
      </c>
      <c r="E747" s="181">
        <f>'[1]表二附表'!C747</f>
        <v>0</v>
      </c>
      <c r="F747" s="181"/>
      <c r="G747" s="181"/>
    </row>
    <row r="748" spans="1:7" ht="17.25" customHeight="1">
      <c r="A748" s="169">
        <v>21108</v>
      </c>
      <c r="B748" s="188" t="s">
        <v>830</v>
      </c>
      <c r="C748" s="181">
        <f>SUM(C749:C750)</f>
        <v>0</v>
      </c>
      <c r="D748" s="181">
        <f>'[1]表二附表'!D748</f>
        <v>0</v>
      </c>
      <c r="E748" s="181">
        <f>'[1]表二附表'!C748</f>
        <v>0</v>
      </c>
      <c r="F748" s="181"/>
      <c r="G748" s="181"/>
    </row>
    <row r="749" spans="1:7" ht="17.25" customHeight="1">
      <c r="A749" s="169">
        <v>2110804</v>
      </c>
      <c r="B749" s="188" t="s">
        <v>831</v>
      </c>
      <c r="C749" s="181"/>
      <c r="D749" s="181">
        <f>'[1]表二附表'!D749</f>
        <v>0</v>
      </c>
      <c r="E749" s="181">
        <f>'[1]表二附表'!C749</f>
        <v>0</v>
      </c>
      <c r="F749" s="181"/>
      <c r="G749" s="181"/>
    </row>
    <row r="750" spans="1:7" ht="17.25" customHeight="1">
      <c r="A750" s="169">
        <v>2110899</v>
      </c>
      <c r="B750" s="188" t="s">
        <v>832</v>
      </c>
      <c r="C750" s="181"/>
      <c r="D750" s="181">
        <f>'[1]表二附表'!D750</f>
        <v>0</v>
      </c>
      <c r="E750" s="181">
        <f>'[1]表二附表'!C750</f>
        <v>0</v>
      </c>
      <c r="F750" s="181"/>
      <c r="G750" s="181"/>
    </row>
    <row r="751" spans="1:7" ht="17.25" customHeight="1">
      <c r="A751" s="169">
        <v>21109</v>
      </c>
      <c r="B751" s="188" t="s">
        <v>833</v>
      </c>
      <c r="C751" s="181"/>
      <c r="D751" s="181">
        <f>'[1]表二附表'!D751</f>
        <v>0</v>
      </c>
      <c r="E751" s="181">
        <f>'[1]表二附表'!C751</f>
        <v>0</v>
      </c>
      <c r="F751" s="181"/>
      <c r="G751" s="181"/>
    </row>
    <row r="752" spans="1:7" ht="17.25" customHeight="1">
      <c r="A752" s="169">
        <v>21110</v>
      </c>
      <c r="B752" s="188" t="s">
        <v>834</v>
      </c>
      <c r="C752" s="181"/>
      <c r="D752" s="181">
        <f>'[1]表二附表'!D752</f>
        <v>0</v>
      </c>
      <c r="E752" s="181">
        <f>'[1]表二附表'!C752</f>
        <v>0</v>
      </c>
      <c r="F752" s="181"/>
      <c r="G752" s="181"/>
    </row>
    <row r="753" spans="1:7" ht="17.25" customHeight="1">
      <c r="A753" s="169">
        <v>21111</v>
      </c>
      <c r="B753" s="188" t="s">
        <v>835</v>
      </c>
      <c r="C753" s="181">
        <f>SUM(C754:C758)</f>
        <v>0</v>
      </c>
      <c r="D753" s="181">
        <f>'[1]表二附表'!D753</f>
        <v>0</v>
      </c>
      <c r="E753" s="181">
        <f>'[1]表二附表'!C753</f>
        <v>0</v>
      </c>
      <c r="F753" s="181"/>
      <c r="G753" s="181"/>
    </row>
    <row r="754" spans="1:7" ht="17.25" customHeight="1">
      <c r="A754" s="169">
        <v>2111101</v>
      </c>
      <c r="B754" s="188" t="s">
        <v>836</v>
      </c>
      <c r="C754" s="181"/>
      <c r="D754" s="181">
        <f>'[1]表二附表'!D754</f>
        <v>0</v>
      </c>
      <c r="E754" s="181">
        <f>'[1]表二附表'!C754</f>
        <v>0</v>
      </c>
      <c r="F754" s="181"/>
      <c r="G754" s="181"/>
    </row>
    <row r="755" spans="1:7" ht="17.25" customHeight="1">
      <c r="A755" s="169">
        <v>2111102</v>
      </c>
      <c r="B755" s="188" t="s">
        <v>837</v>
      </c>
      <c r="C755" s="181"/>
      <c r="D755" s="181">
        <f>'[1]表二附表'!D755</f>
        <v>0</v>
      </c>
      <c r="E755" s="181">
        <f>'[1]表二附表'!C755</f>
        <v>0</v>
      </c>
      <c r="F755" s="181"/>
      <c r="G755" s="181"/>
    </row>
    <row r="756" spans="1:7" ht="17.25" customHeight="1">
      <c r="A756" s="169">
        <v>2111103</v>
      </c>
      <c r="B756" s="188" t="s">
        <v>838</v>
      </c>
      <c r="C756" s="181"/>
      <c r="D756" s="181">
        <f>'[1]表二附表'!D756</f>
        <v>0</v>
      </c>
      <c r="E756" s="181">
        <f>'[1]表二附表'!C756</f>
        <v>0</v>
      </c>
      <c r="F756" s="181"/>
      <c r="G756" s="181"/>
    </row>
    <row r="757" spans="1:7" ht="17.25" customHeight="1">
      <c r="A757" s="169">
        <v>2111104</v>
      </c>
      <c r="B757" s="188" t="s">
        <v>839</v>
      </c>
      <c r="C757" s="181"/>
      <c r="D757" s="181">
        <f>'[1]表二附表'!D757</f>
        <v>0</v>
      </c>
      <c r="E757" s="181">
        <f>'[1]表二附表'!C757</f>
        <v>0</v>
      </c>
      <c r="F757" s="181"/>
      <c r="G757" s="181"/>
    </row>
    <row r="758" spans="1:7" ht="17.25" customHeight="1">
      <c r="A758" s="169">
        <v>2111199</v>
      </c>
      <c r="B758" s="188" t="s">
        <v>840</v>
      </c>
      <c r="C758" s="181"/>
      <c r="D758" s="181">
        <f>'[1]表二附表'!D758</f>
        <v>0</v>
      </c>
      <c r="E758" s="181">
        <f>'[1]表二附表'!C758</f>
        <v>0</v>
      </c>
      <c r="F758" s="181"/>
      <c r="G758" s="181"/>
    </row>
    <row r="759" spans="1:7" ht="17.25" customHeight="1">
      <c r="A759" s="169">
        <v>21112</v>
      </c>
      <c r="B759" s="188" t="s">
        <v>841</v>
      </c>
      <c r="C759" s="181"/>
      <c r="D759" s="181">
        <f>'[1]表二附表'!D759</f>
        <v>0</v>
      </c>
      <c r="E759" s="181">
        <f>'[1]表二附表'!C759</f>
        <v>0</v>
      </c>
      <c r="F759" s="181"/>
      <c r="G759" s="181"/>
    </row>
    <row r="760" spans="1:7" ht="17.25" customHeight="1">
      <c r="A760" s="169">
        <v>21113</v>
      </c>
      <c r="B760" s="188" t="s">
        <v>842</v>
      </c>
      <c r="C760" s="181"/>
      <c r="D760" s="181">
        <f>'[1]表二附表'!D760</f>
        <v>0</v>
      </c>
      <c r="E760" s="181">
        <f>'[1]表二附表'!C760</f>
        <v>0</v>
      </c>
      <c r="F760" s="181"/>
      <c r="G760" s="181"/>
    </row>
    <row r="761" spans="1:7" ht="17.25" customHeight="1">
      <c r="A761" s="169">
        <v>21114</v>
      </c>
      <c r="B761" s="188" t="s">
        <v>843</v>
      </c>
      <c r="C761" s="181">
        <f>SUM(C762:C771)</f>
        <v>1728</v>
      </c>
      <c r="D761" s="181">
        <f>'[1]表二附表'!D761</f>
        <v>2358</v>
      </c>
      <c r="E761" s="181">
        <f>'[1]表二附表'!C761</f>
        <v>129</v>
      </c>
      <c r="F761" s="181"/>
      <c r="G761" s="181"/>
    </row>
    <row r="762" spans="1:7" ht="17.25" customHeight="1">
      <c r="A762" s="169">
        <v>2111401</v>
      </c>
      <c r="B762" s="188" t="s">
        <v>318</v>
      </c>
      <c r="C762" s="181">
        <v>52</v>
      </c>
      <c r="D762" s="181">
        <f>'[1]表二附表'!D762</f>
        <v>51</v>
      </c>
      <c r="E762" s="181">
        <f>'[1]表二附表'!C762</f>
        <v>72</v>
      </c>
      <c r="F762" s="181"/>
      <c r="G762" s="181"/>
    </row>
    <row r="763" spans="1:7" ht="17.25" customHeight="1">
      <c r="A763" s="169">
        <v>2111402</v>
      </c>
      <c r="B763" s="188" t="s">
        <v>319</v>
      </c>
      <c r="C763" s="181">
        <v>16</v>
      </c>
      <c r="D763" s="181">
        <f>'[1]表二附表'!D763</f>
        <v>18</v>
      </c>
      <c r="E763" s="181">
        <f>'[1]表二附表'!C763</f>
        <v>0</v>
      </c>
      <c r="F763" s="181"/>
      <c r="G763" s="181"/>
    </row>
    <row r="764" spans="1:7" ht="17.25" customHeight="1">
      <c r="A764" s="169">
        <v>2111403</v>
      </c>
      <c r="B764" s="188" t="s">
        <v>320</v>
      </c>
      <c r="C764" s="181">
        <v>0</v>
      </c>
      <c r="D764" s="181">
        <f>'[1]表二附表'!D764</f>
        <v>0</v>
      </c>
      <c r="E764" s="181">
        <f>'[1]表二附表'!C764</f>
        <v>0</v>
      </c>
      <c r="F764" s="181"/>
      <c r="G764" s="181"/>
    </row>
    <row r="765" spans="1:7" ht="17.25" customHeight="1">
      <c r="A765" s="169">
        <v>2111406</v>
      </c>
      <c r="B765" s="188" t="s">
        <v>844</v>
      </c>
      <c r="C765" s="181">
        <v>0</v>
      </c>
      <c r="D765" s="181">
        <f>'[1]表二附表'!D765</f>
        <v>0</v>
      </c>
      <c r="E765" s="181">
        <f>'[1]表二附表'!C765</f>
        <v>0</v>
      </c>
      <c r="F765" s="181"/>
      <c r="G765" s="181"/>
    </row>
    <row r="766" spans="1:7" ht="17.25" customHeight="1">
      <c r="A766" s="169">
        <v>2111407</v>
      </c>
      <c r="B766" s="188" t="s">
        <v>845</v>
      </c>
      <c r="C766" s="181">
        <v>0</v>
      </c>
      <c r="D766" s="181">
        <f>'[1]表二附表'!D766</f>
        <v>0</v>
      </c>
      <c r="E766" s="181">
        <f>'[1]表二附表'!C766</f>
        <v>0</v>
      </c>
      <c r="F766" s="181"/>
      <c r="G766" s="181"/>
    </row>
    <row r="767" spans="1:7" ht="17.25" customHeight="1">
      <c r="A767" s="169">
        <v>2111408</v>
      </c>
      <c r="B767" s="188" t="s">
        <v>846</v>
      </c>
      <c r="C767" s="181">
        <v>0</v>
      </c>
      <c r="D767" s="181">
        <f>'[1]表二附表'!D767</f>
        <v>0</v>
      </c>
      <c r="E767" s="181">
        <f>'[1]表二附表'!C767</f>
        <v>0</v>
      </c>
      <c r="F767" s="181"/>
      <c r="G767" s="181"/>
    </row>
    <row r="768" spans="1:7" ht="17.25" customHeight="1">
      <c r="A768" s="169">
        <v>2111411</v>
      </c>
      <c r="B768" s="188" t="s">
        <v>358</v>
      </c>
      <c r="C768" s="181">
        <v>0</v>
      </c>
      <c r="D768" s="181">
        <f>'[1]表二附表'!D768</f>
        <v>0</v>
      </c>
      <c r="E768" s="181">
        <f>'[1]表二附表'!C768</f>
        <v>0</v>
      </c>
      <c r="F768" s="181"/>
      <c r="G768" s="181"/>
    </row>
    <row r="769" spans="1:7" ht="17.25" customHeight="1">
      <c r="A769" s="169">
        <v>2111413</v>
      </c>
      <c r="B769" s="188" t="s">
        <v>847</v>
      </c>
      <c r="C769" s="181">
        <v>0</v>
      </c>
      <c r="D769" s="181">
        <f>'[1]表二附表'!D769</f>
        <v>0</v>
      </c>
      <c r="E769" s="181">
        <f>'[1]表二附表'!C769</f>
        <v>0</v>
      </c>
      <c r="F769" s="181"/>
      <c r="G769" s="181"/>
    </row>
    <row r="770" spans="1:7" ht="17.25" customHeight="1">
      <c r="A770" s="169">
        <v>2111450</v>
      </c>
      <c r="B770" s="188" t="s">
        <v>327</v>
      </c>
      <c r="C770" s="181">
        <v>70</v>
      </c>
      <c r="D770" s="181">
        <f>'[1]表二附表'!D770</f>
        <v>70</v>
      </c>
      <c r="E770" s="181">
        <f>'[1]表二附表'!C770</f>
        <v>57</v>
      </c>
      <c r="F770" s="181"/>
      <c r="G770" s="181"/>
    </row>
    <row r="771" spans="1:7" ht="17.25" customHeight="1">
      <c r="A771" s="169">
        <v>2111499</v>
      </c>
      <c r="B771" s="188" t="s">
        <v>848</v>
      </c>
      <c r="C771" s="181">
        <v>1590</v>
      </c>
      <c r="D771" s="181">
        <f>'[1]表二附表'!D771</f>
        <v>2219</v>
      </c>
      <c r="E771" s="181">
        <f>'[1]表二附表'!C771</f>
        <v>0</v>
      </c>
      <c r="F771" s="181"/>
      <c r="G771" s="181"/>
    </row>
    <row r="772" spans="1:7" ht="17.25" customHeight="1">
      <c r="A772" s="169">
        <v>2119999</v>
      </c>
      <c r="B772" s="188" t="s">
        <v>849</v>
      </c>
      <c r="C772" s="181"/>
      <c r="D772" s="181">
        <f>'[1]表二附表'!D772</f>
        <v>1967</v>
      </c>
      <c r="E772" s="181">
        <f>'[1]表二附表'!C772</f>
        <v>669</v>
      </c>
      <c r="F772" s="181"/>
      <c r="G772" s="181"/>
    </row>
    <row r="773" spans="1:7" ht="17.25" customHeight="1">
      <c r="A773" s="169">
        <v>212</v>
      </c>
      <c r="B773" s="188" t="s">
        <v>1195</v>
      </c>
      <c r="C773" s="181">
        <f>SUM(C774,C785,C786,C789,C790,C791)</f>
        <v>10552</v>
      </c>
      <c r="D773" s="181">
        <f>'[1]表二附表'!D773</f>
        <v>18178</v>
      </c>
      <c r="E773" s="181">
        <f>'[1]表二附表'!C773</f>
        <v>12224</v>
      </c>
      <c r="F773" s="181"/>
      <c r="G773" s="181"/>
    </row>
    <row r="774" spans="1:7" ht="17.25" customHeight="1">
      <c r="A774" s="169">
        <v>21201</v>
      </c>
      <c r="B774" s="188" t="s">
        <v>850</v>
      </c>
      <c r="C774" s="181">
        <f>SUM(C775:C784)</f>
        <v>4097</v>
      </c>
      <c r="D774" s="181">
        <f>'[1]表二附表'!D774</f>
        <v>4356</v>
      </c>
      <c r="E774" s="181">
        <f>'[1]表二附表'!C774</f>
        <v>6140</v>
      </c>
      <c r="F774" s="181"/>
      <c r="G774" s="181"/>
    </row>
    <row r="775" spans="1:7" ht="17.25" customHeight="1">
      <c r="A775" s="169">
        <v>2120101</v>
      </c>
      <c r="B775" s="188" t="s">
        <v>318</v>
      </c>
      <c r="C775" s="181">
        <v>85</v>
      </c>
      <c r="D775" s="181">
        <f>'[1]表二附表'!D775</f>
        <v>86</v>
      </c>
      <c r="E775" s="181">
        <f>'[1]表二附表'!C775</f>
        <v>84</v>
      </c>
      <c r="F775" s="181"/>
      <c r="G775" s="181"/>
    </row>
    <row r="776" spans="1:7" ht="17.25" customHeight="1">
      <c r="A776" s="169">
        <v>2120102</v>
      </c>
      <c r="B776" s="188" t="s">
        <v>319</v>
      </c>
      <c r="C776" s="181">
        <v>375</v>
      </c>
      <c r="D776" s="181">
        <f>'[1]表二附表'!D776</f>
        <v>375</v>
      </c>
      <c r="E776" s="181">
        <f>'[1]表二附表'!C776</f>
        <v>2346</v>
      </c>
      <c r="F776" s="181"/>
      <c r="G776" s="181"/>
    </row>
    <row r="777" spans="1:7" ht="17.25" customHeight="1">
      <c r="A777" s="169">
        <v>2120103</v>
      </c>
      <c r="B777" s="188" t="s">
        <v>320</v>
      </c>
      <c r="C777" s="181">
        <v>0</v>
      </c>
      <c r="D777" s="181">
        <f>'[1]表二附表'!D777</f>
        <v>0</v>
      </c>
      <c r="E777" s="181">
        <f>'[1]表二附表'!C777</f>
        <v>0</v>
      </c>
      <c r="F777" s="181"/>
      <c r="G777" s="181"/>
    </row>
    <row r="778" spans="1:7" ht="17.25" customHeight="1">
      <c r="A778" s="169">
        <v>2120104</v>
      </c>
      <c r="B778" s="188" t="s">
        <v>851</v>
      </c>
      <c r="C778" s="181">
        <v>0</v>
      </c>
      <c r="D778" s="181">
        <f>'[1]表二附表'!D778</f>
        <v>0</v>
      </c>
      <c r="E778" s="181">
        <f>'[1]表二附表'!C778</f>
        <v>0</v>
      </c>
      <c r="F778" s="181"/>
      <c r="G778" s="181"/>
    </row>
    <row r="779" spans="1:7" ht="17.25" customHeight="1">
      <c r="A779" s="169">
        <v>2120105</v>
      </c>
      <c r="B779" s="188" t="s">
        <v>852</v>
      </c>
      <c r="C779" s="181">
        <v>0</v>
      </c>
      <c r="D779" s="181">
        <f>'[1]表二附表'!D779</f>
        <v>0</v>
      </c>
      <c r="E779" s="181">
        <f>'[1]表二附表'!C779</f>
        <v>0</v>
      </c>
      <c r="F779" s="181"/>
      <c r="G779" s="181"/>
    </row>
    <row r="780" spans="1:7" ht="17.25" customHeight="1">
      <c r="A780" s="169">
        <v>2120106</v>
      </c>
      <c r="B780" s="188" t="s">
        <v>853</v>
      </c>
      <c r="C780" s="181">
        <v>0</v>
      </c>
      <c r="D780" s="181">
        <f>'[1]表二附表'!D780</f>
        <v>0</v>
      </c>
      <c r="E780" s="181">
        <f>'[1]表二附表'!C780</f>
        <v>0</v>
      </c>
      <c r="F780" s="181"/>
      <c r="G780" s="181"/>
    </row>
    <row r="781" spans="1:7" ht="17.25" customHeight="1">
      <c r="A781" s="169">
        <v>2120107</v>
      </c>
      <c r="B781" s="188" t="s">
        <v>854</v>
      </c>
      <c r="C781" s="181">
        <v>0</v>
      </c>
      <c r="D781" s="181">
        <f>'[1]表二附表'!D781</f>
        <v>0</v>
      </c>
      <c r="E781" s="181">
        <f>'[1]表二附表'!C781</f>
        <v>0</v>
      </c>
      <c r="F781" s="181"/>
      <c r="G781" s="181"/>
    </row>
    <row r="782" spans="1:7" ht="17.25" customHeight="1">
      <c r="A782" s="169">
        <v>2120109</v>
      </c>
      <c r="B782" s="188" t="s">
        <v>855</v>
      </c>
      <c r="C782" s="181">
        <v>0</v>
      </c>
      <c r="D782" s="181">
        <f>'[1]表二附表'!D782</f>
        <v>0</v>
      </c>
      <c r="E782" s="181">
        <f>'[1]表二附表'!C782</f>
        <v>0</v>
      </c>
      <c r="F782" s="181"/>
      <c r="G782" s="181"/>
    </row>
    <row r="783" spans="1:7" ht="17.25" customHeight="1">
      <c r="A783" s="169">
        <v>2120110</v>
      </c>
      <c r="B783" s="188" t="s">
        <v>856</v>
      </c>
      <c r="C783" s="181">
        <v>0</v>
      </c>
      <c r="D783" s="181">
        <f>'[1]表二附表'!D783</f>
        <v>0</v>
      </c>
      <c r="E783" s="181">
        <f>'[1]表二附表'!C783</f>
        <v>0</v>
      </c>
      <c r="F783" s="181"/>
      <c r="G783" s="181"/>
    </row>
    <row r="784" spans="1:7" ht="17.25" customHeight="1">
      <c r="A784" s="169">
        <v>2120199</v>
      </c>
      <c r="B784" s="188" t="s">
        <v>857</v>
      </c>
      <c r="C784" s="181">
        <v>3637</v>
      </c>
      <c r="D784" s="181">
        <f>'[1]表二附表'!D784</f>
        <v>3895</v>
      </c>
      <c r="E784" s="181">
        <f>'[1]表二附表'!C784</f>
        <v>3710</v>
      </c>
      <c r="F784" s="181"/>
      <c r="G784" s="181"/>
    </row>
    <row r="785" spans="1:7" ht="17.25" customHeight="1">
      <c r="A785" s="169">
        <v>21202</v>
      </c>
      <c r="B785" s="188" t="s">
        <v>858</v>
      </c>
      <c r="C785" s="181">
        <v>0</v>
      </c>
      <c r="D785" s="181">
        <f>'[1]表二附表'!D785</f>
        <v>1218</v>
      </c>
      <c r="E785" s="181">
        <f>'[1]表二附表'!C785</f>
        <v>0</v>
      </c>
      <c r="F785" s="181"/>
      <c r="G785" s="181"/>
    </row>
    <row r="786" spans="1:7" ht="17.25" customHeight="1">
      <c r="A786" s="169">
        <v>21203</v>
      </c>
      <c r="B786" s="188" t="s">
        <v>859</v>
      </c>
      <c r="C786" s="181">
        <v>5949</v>
      </c>
      <c r="D786" s="181">
        <f>'[1]表二附表'!D786</f>
        <v>10761</v>
      </c>
      <c r="E786" s="181">
        <f>'[1]表二附表'!C786</f>
        <v>6084</v>
      </c>
      <c r="F786" s="181"/>
      <c r="G786" s="181"/>
    </row>
    <row r="787" spans="1:7" ht="17.25" customHeight="1">
      <c r="A787" s="169">
        <v>2120303</v>
      </c>
      <c r="B787" s="188" t="s">
        <v>860</v>
      </c>
      <c r="C787" s="181">
        <v>540</v>
      </c>
      <c r="D787" s="181">
        <f>'[1]表二附表'!D787</f>
        <v>704</v>
      </c>
      <c r="E787" s="181">
        <f>'[1]表二附表'!C787</f>
        <v>0</v>
      </c>
      <c r="F787" s="181"/>
      <c r="G787" s="181"/>
    </row>
    <row r="788" spans="1:7" ht="17.25" customHeight="1">
      <c r="A788" s="169">
        <v>2120399</v>
      </c>
      <c r="B788" s="188" t="s">
        <v>861</v>
      </c>
      <c r="C788" s="181">
        <v>5409</v>
      </c>
      <c r="D788" s="181">
        <f>'[1]表二附表'!D788</f>
        <v>10057</v>
      </c>
      <c r="E788" s="181">
        <f>'[1]表二附表'!C788</f>
        <v>6084</v>
      </c>
      <c r="F788" s="181"/>
      <c r="G788" s="181"/>
    </row>
    <row r="789" spans="1:7" ht="17.25" customHeight="1">
      <c r="A789" s="169">
        <v>21205</v>
      </c>
      <c r="B789" s="188" t="s">
        <v>862</v>
      </c>
      <c r="C789" s="181">
        <v>506</v>
      </c>
      <c r="D789" s="181">
        <f>'[1]表二附表'!D789</f>
        <v>843</v>
      </c>
      <c r="E789" s="181">
        <f>'[1]表二附表'!C789</f>
        <v>0</v>
      </c>
      <c r="F789" s="181"/>
      <c r="G789" s="181"/>
    </row>
    <row r="790" spans="1:7" ht="17.25" customHeight="1">
      <c r="A790" s="169">
        <v>21206</v>
      </c>
      <c r="B790" s="188" t="s">
        <v>863</v>
      </c>
      <c r="C790" s="181"/>
      <c r="D790" s="181">
        <f>'[1]表二附表'!D790</f>
        <v>0</v>
      </c>
      <c r="E790" s="181">
        <f>'[1]表二附表'!C790</f>
        <v>0</v>
      </c>
      <c r="F790" s="181"/>
      <c r="G790" s="181"/>
    </row>
    <row r="791" spans="1:7" ht="17.25" customHeight="1">
      <c r="A791" s="169">
        <v>21299</v>
      </c>
      <c r="B791" s="188" t="s">
        <v>864</v>
      </c>
      <c r="C791" s="181"/>
      <c r="D791" s="181">
        <f>'[1]表二附表'!D791</f>
        <v>1000</v>
      </c>
      <c r="E791" s="181">
        <f>'[1]表二附表'!C791</f>
        <v>0</v>
      </c>
      <c r="F791" s="181"/>
      <c r="G791" s="181"/>
    </row>
    <row r="792" spans="1:7" ht="17.25" customHeight="1">
      <c r="A792" s="169">
        <v>213</v>
      </c>
      <c r="B792" s="188" t="s">
        <v>1197</v>
      </c>
      <c r="C792" s="181">
        <f>SUM(C793,C819,C841,C869,C880,C887,C893,C896)</f>
        <v>47048</v>
      </c>
      <c r="D792" s="181">
        <f>'[1]表二附表'!D792</f>
        <v>57032</v>
      </c>
      <c r="E792" s="181">
        <f>'[1]表二附表'!C792</f>
        <v>52960</v>
      </c>
      <c r="F792" s="181"/>
      <c r="G792" s="181"/>
    </row>
    <row r="793" spans="1:7" ht="17.25" customHeight="1">
      <c r="A793" s="169">
        <v>21301</v>
      </c>
      <c r="B793" s="188" t="s">
        <v>865</v>
      </c>
      <c r="C793" s="181">
        <f>SUM(C794:C818)</f>
        <v>24592</v>
      </c>
      <c r="D793" s="181">
        <f>'[1]表二附表'!D793</f>
        <v>28956</v>
      </c>
      <c r="E793" s="181">
        <f>'[1]表二附表'!C793</f>
        <v>31321</v>
      </c>
      <c r="F793" s="181"/>
      <c r="G793" s="181"/>
    </row>
    <row r="794" spans="1:7" ht="17.25" customHeight="1">
      <c r="A794" s="169">
        <v>2130101</v>
      </c>
      <c r="B794" s="188" t="s">
        <v>318</v>
      </c>
      <c r="C794" s="181">
        <v>401</v>
      </c>
      <c r="D794" s="181">
        <f>'[1]表二附表'!D794</f>
        <v>414</v>
      </c>
      <c r="E794" s="181">
        <f>'[1]表二附表'!C794</f>
        <v>418</v>
      </c>
      <c r="F794" s="181"/>
      <c r="G794" s="181"/>
    </row>
    <row r="795" spans="1:7" ht="17.25" customHeight="1">
      <c r="A795" s="169">
        <v>2130102</v>
      </c>
      <c r="B795" s="188" t="s">
        <v>319</v>
      </c>
      <c r="C795" s="181">
        <v>246</v>
      </c>
      <c r="D795" s="181">
        <f>'[1]表二附表'!D795</f>
        <v>13</v>
      </c>
      <c r="E795" s="181">
        <f>'[1]表二附表'!C795</f>
        <v>0</v>
      </c>
      <c r="F795" s="181"/>
      <c r="G795" s="181"/>
    </row>
    <row r="796" spans="1:7" ht="17.25" customHeight="1">
      <c r="A796" s="169">
        <v>2130103</v>
      </c>
      <c r="B796" s="188" t="s">
        <v>320</v>
      </c>
      <c r="C796" s="181">
        <v>0</v>
      </c>
      <c r="D796" s="181">
        <f>'[1]表二附表'!D796</f>
        <v>0</v>
      </c>
      <c r="E796" s="181">
        <f>'[1]表二附表'!C796</f>
        <v>4234</v>
      </c>
      <c r="F796" s="181"/>
      <c r="G796" s="181"/>
    </row>
    <row r="797" spans="1:7" ht="17.25" customHeight="1">
      <c r="A797" s="169">
        <v>2130104</v>
      </c>
      <c r="B797" s="188" t="s">
        <v>327</v>
      </c>
      <c r="C797" s="181">
        <v>2521</v>
      </c>
      <c r="D797" s="181">
        <f>'[1]表二附表'!D797</f>
        <v>2556</v>
      </c>
      <c r="E797" s="181">
        <f>'[1]表二附表'!C797</f>
        <v>2825</v>
      </c>
      <c r="F797" s="181"/>
      <c r="G797" s="181"/>
    </row>
    <row r="798" spans="1:7" ht="17.25" customHeight="1">
      <c r="A798" s="169">
        <v>2130105</v>
      </c>
      <c r="B798" s="188" t="s">
        <v>866</v>
      </c>
      <c r="C798" s="181">
        <v>0</v>
      </c>
      <c r="D798" s="181">
        <f>'[1]表二附表'!D798</f>
        <v>0</v>
      </c>
      <c r="E798" s="181">
        <f>'[1]表二附表'!C798</f>
        <v>222</v>
      </c>
      <c r="F798" s="181"/>
      <c r="G798" s="181"/>
    </row>
    <row r="799" spans="1:7" ht="17.25" customHeight="1">
      <c r="A799" s="169">
        <v>2130106</v>
      </c>
      <c r="B799" s="188" t="s">
        <v>867</v>
      </c>
      <c r="C799" s="181">
        <v>0</v>
      </c>
      <c r="D799" s="181">
        <f>'[1]表二附表'!D799</f>
        <v>92</v>
      </c>
      <c r="E799" s="181">
        <f>'[1]表二附表'!C799</f>
        <v>676</v>
      </c>
      <c r="F799" s="181"/>
      <c r="G799" s="181"/>
    </row>
    <row r="800" spans="1:7" ht="17.25" customHeight="1">
      <c r="A800" s="169">
        <v>2130108</v>
      </c>
      <c r="B800" s="188" t="s">
        <v>868</v>
      </c>
      <c r="C800" s="181">
        <v>72</v>
      </c>
      <c r="D800" s="181">
        <f>'[1]表二附表'!D800</f>
        <v>216</v>
      </c>
      <c r="E800" s="181">
        <f>'[1]表二附表'!C800</f>
        <v>2158</v>
      </c>
      <c r="F800" s="181"/>
      <c r="G800" s="181"/>
    </row>
    <row r="801" spans="1:7" ht="17.25" customHeight="1">
      <c r="A801" s="169">
        <v>2130109</v>
      </c>
      <c r="B801" s="188" t="s">
        <v>869</v>
      </c>
      <c r="C801" s="181">
        <v>5</v>
      </c>
      <c r="D801" s="181">
        <f>'[1]表二附表'!D801</f>
        <v>0</v>
      </c>
      <c r="E801" s="181">
        <f>'[1]表二附表'!C801</f>
        <v>82</v>
      </c>
      <c r="F801" s="181"/>
      <c r="G801" s="181"/>
    </row>
    <row r="802" spans="1:7" ht="17.25" customHeight="1">
      <c r="A802" s="169">
        <v>2130110</v>
      </c>
      <c r="B802" s="188" t="s">
        <v>870</v>
      </c>
      <c r="C802" s="181">
        <v>0</v>
      </c>
      <c r="D802" s="181">
        <f>'[1]表二附表'!D802</f>
        <v>10</v>
      </c>
      <c r="E802" s="181">
        <f>'[1]表二附表'!C802</f>
        <v>0</v>
      </c>
      <c r="F802" s="181"/>
      <c r="G802" s="181"/>
    </row>
    <row r="803" spans="1:7" ht="17.25" customHeight="1">
      <c r="A803" s="169">
        <v>2130111</v>
      </c>
      <c r="B803" s="188" t="s">
        <v>871</v>
      </c>
      <c r="C803" s="181">
        <v>0</v>
      </c>
      <c r="D803" s="181">
        <f>'[1]表二附表'!D803</f>
        <v>0</v>
      </c>
      <c r="E803" s="181">
        <f>'[1]表二附表'!C803</f>
        <v>0</v>
      </c>
      <c r="F803" s="181"/>
      <c r="G803" s="181"/>
    </row>
    <row r="804" spans="1:7" ht="17.25" customHeight="1">
      <c r="A804" s="169">
        <v>2130112</v>
      </c>
      <c r="B804" s="188" t="s">
        <v>872</v>
      </c>
      <c r="C804" s="181">
        <v>134</v>
      </c>
      <c r="D804" s="181">
        <f>'[1]表二附表'!D804</f>
        <v>208</v>
      </c>
      <c r="E804" s="181">
        <f>'[1]表二附表'!C804</f>
        <v>125</v>
      </c>
      <c r="F804" s="181"/>
      <c r="G804" s="181"/>
    </row>
    <row r="805" spans="1:7" ht="17.25" customHeight="1">
      <c r="A805" s="169">
        <v>2130114</v>
      </c>
      <c r="B805" s="188" t="s">
        <v>873</v>
      </c>
      <c r="C805" s="181">
        <v>0</v>
      </c>
      <c r="D805" s="181">
        <f>'[1]表二附表'!D805</f>
        <v>0</v>
      </c>
      <c r="E805" s="181">
        <f>'[1]表二附表'!C805</f>
        <v>0</v>
      </c>
      <c r="F805" s="181"/>
      <c r="G805" s="181"/>
    </row>
    <row r="806" spans="1:7" ht="17.25" customHeight="1">
      <c r="A806" s="169">
        <v>2130119</v>
      </c>
      <c r="B806" s="188" t="s">
        <v>874</v>
      </c>
      <c r="C806" s="181">
        <v>432</v>
      </c>
      <c r="D806" s="181">
        <f>'[1]表二附表'!D806</f>
        <v>673</v>
      </c>
      <c r="E806" s="181">
        <f>'[1]表二附表'!C806</f>
        <v>0</v>
      </c>
      <c r="F806" s="181"/>
      <c r="G806" s="181"/>
    </row>
    <row r="807" spans="1:7" ht="17.25" customHeight="1">
      <c r="A807" s="169">
        <v>2130120</v>
      </c>
      <c r="B807" s="188" t="s">
        <v>875</v>
      </c>
      <c r="C807" s="181">
        <v>0</v>
      </c>
      <c r="D807" s="181">
        <f>'[1]表二附表'!D807</f>
        <v>0</v>
      </c>
      <c r="E807" s="181">
        <f>'[1]表二附表'!C807</f>
        <v>0</v>
      </c>
      <c r="F807" s="181"/>
      <c r="G807" s="181"/>
    </row>
    <row r="808" spans="1:7" ht="17.25" customHeight="1">
      <c r="A808" s="169">
        <v>2130121</v>
      </c>
      <c r="B808" s="188" t="s">
        <v>876</v>
      </c>
      <c r="C808" s="181">
        <v>0</v>
      </c>
      <c r="D808" s="181">
        <f>'[1]表二附表'!D808</f>
        <v>0</v>
      </c>
      <c r="E808" s="181">
        <f>'[1]表二附表'!C808</f>
        <v>0</v>
      </c>
      <c r="F808" s="181"/>
      <c r="G808" s="181"/>
    </row>
    <row r="809" spans="1:7" ht="17.25" customHeight="1">
      <c r="A809" s="169">
        <v>2130122</v>
      </c>
      <c r="B809" s="188" t="s">
        <v>877</v>
      </c>
      <c r="C809" s="181">
        <v>1819</v>
      </c>
      <c r="D809" s="181">
        <f>'[1]表二附表'!D809</f>
        <v>4117</v>
      </c>
      <c r="E809" s="181">
        <f>'[1]表二附表'!C809</f>
        <v>11583</v>
      </c>
      <c r="F809" s="181"/>
      <c r="G809" s="181"/>
    </row>
    <row r="810" spans="1:7" ht="17.25" customHeight="1">
      <c r="A810" s="169">
        <v>2130124</v>
      </c>
      <c r="B810" s="188" t="s">
        <v>878</v>
      </c>
      <c r="C810" s="181">
        <v>75</v>
      </c>
      <c r="D810" s="181">
        <f>'[1]表二附表'!D810</f>
        <v>108</v>
      </c>
      <c r="E810" s="181">
        <f>'[1]表二附表'!C810</f>
        <v>100</v>
      </c>
      <c r="F810" s="181"/>
      <c r="G810" s="181"/>
    </row>
    <row r="811" spans="1:7" ht="17.25" customHeight="1">
      <c r="A811" s="169">
        <v>2130125</v>
      </c>
      <c r="B811" s="188" t="s">
        <v>879</v>
      </c>
      <c r="C811" s="181">
        <v>170</v>
      </c>
      <c r="D811" s="181">
        <f>'[1]表二附表'!D811</f>
        <v>1260</v>
      </c>
      <c r="E811" s="181">
        <f>'[1]表二附表'!C811</f>
        <v>30</v>
      </c>
      <c r="F811" s="181"/>
      <c r="G811" s="181"/>
    </row>
    <row r="812" spans="1:7" ht="17.25" customHeight="1">
      <c r="A812" s="169">
        <v>2130126</v>
      </c>
      <c r="B812" s="188" t="s">
        <v>880</v>
      </c>
      <c r="C812" s="181">
        <v>1933</v>
      </c>
      <c r="D812" s="181">
        <f>'[1]表二附表'!D812</f>
        <v>2709</v>
      </c>
      <c r="E812" s="181">
        <f>'[1]表二附表'!C812</f>
        <v>2727</v>
      </c>
      <c r="F812" s="181"/>
      <c r="G812" s="181"/>
    </row>
    <row r="813" spans="1:7" ht="17.25" customHeight="1">
      <c r="A813" s="169">
        <v>2130135</v>
      </c>
      <c r="B813" s="188" t="s">
        <v>881</v>
      </c>
      <c r="C813" s="181">
        <v>0</v>
      </c>
      <c r="D813" s="181">
        <f>'[1]表二附表'!D813</f>
        <v>749</v>
      </c>
      <c r="E813" s="181">
        <f>'[1]表二附表'!C813</f>
        <v>150</v>
      </c>
      <c r="F813" s="181"/>
      <c r="G813" s="181"/>
    </row>
    <row r="814" spans="1:7" ht="17.25" customHeight="1">
      <c r="A814" s="169">
        <v>2130142</v>
      </c>
      <c r="B814" s="188" t="s">
        <v>882</v>
      </c>
      <c r="C814" s="181">
        <v>0</v>
      </c>
      <c r="D814" s="181">
        <f>'[1]表二附表'!D814</f>
        <v>0</v>
      </c>
      <c r="E814" s="181">
        <f>'[1]表二附表'!C814</f>
        <v>0</v>
      </c>
      <c r="F814" s="181"/>
      <c r="G814" s="181"/>
    </row>
    <row r="815" spans="1:7" ht="17.25" customHeight="1">
      <c r="A815" s="169">
        <v>2130148</v>
      </c>
      <c r="B815" s="188" t="s">
        <v>1465</v>
      </c>
      <c r="C815" s="181">
        <v>85</v>
      </c>
      <c r="D815" s="181">
        <f>'[1]表二附表'!D815</f>
        <v>35</v>
      </c>
      <c r="E815" s="181">
        <f>'[1]表二附表'!C815</f>
        <v>0</v>
      </c>
      <c r="F815" s="181"/>
      <c r="G815" s="181"/>
    </row>
    <row r="816" spans="1:7" ht="17.25" customHeight="1">
      <c r="A816" s="169">
        <v>2130152</v>
      </c>
      <c r="B816" s="188" t="s">
        <v>883</v>
      </c>
      <c r="C816" s="181">
        <v>19</v>
      </c>
      <c r="D816" s="181">
        <f>'[1]表二附表'!D816</f>
        <v>8</v>
      </c>
      <c r="E816" s="181">
        <f>'[1]表二附表'!C816</f>
        <v>16</v>
      </c>
      <c r="F816" s="181"/>
      <c r="G816" s="181"/>
    </row>
    <row r="817" spans="1:7" ht="17.25" customHeight="1">
      <c r="A817" s="169">
        <v>2130153</v>
      </c>
      <c r="B817" s="188" t="s">
        <v>884</v>
      </c>
      <c r="C817" s="181">
        <v>11900</v>
      </c>
      <c r="D817" s="181">
        <f>'[1]表二附表'!D817</f>
        <v>9858</v>
      </c>
      <c r="E817" s="181">
        <f>'[1]表二附表'!C817</f>
        <v>1863</v>
      </c>
      <c r="F817" s="181"/>
      <c r="G817" s="181"/>
    </row>
    <row r="818" spans="1:7" ht="17.25" customHeight="1">
      <c r="A818" s="169">
        <v>2130199</v>
      </c>
      <c r="B818" s="188" t="s">
        <v>885</v>
      </c>
      <c r="C818" s="181">
        <v>4780</v>
      </c>
      <c r="D818" s="181">
        <f>'[1]表二附表'!D818</f>
        <v>5930</v>
      </c>
      <c r="E818" s="181">
        <f>'[1]表二附表'!C818</f>
        <v>4112</v>
      </c>
      <c r="F818" s="181"/>
      <c r="G818" s="181"/>
    </row>
    <row r="819" spans="1:7" ht="17.25" customHeight="1">
      <c r="A819" s="169">
        <v>21302</v>
      </c>
      <c r="B819" s="188" t="s">
        <v>886</v>
      </c>
      <c r="C819" s="181">
        <f>SUM(C820:C840)</f>
        <v>1097</v>
      </c>
      <c r="D819" s="181">
        <f>'[1]表二附表'!D819</f>
        <v>3720</v>
      </c>
      <c r="E819" s="181">
        <f>'[1]表二附表'!C819</f>
        <v>982</v>
      </c>
      <c r="F819" s="181"/>
      <c r="G819" s="181"/>
    </row>
    <row r="820" spans="1:7" ht="17.25" customHeight="1">
      <c r="A820" s="169">
        <v>2130201</v>
      </c>
      <c r="B820" s="188" t="s">
        <v>318</v>
      </c>
      <c r="C820" s="181">
        <v>57</v>
      </c>
      <c r="D820" s="181">
        <f>'[1]表二附表'!D820</f>
        <v>67</v>
      </c>
      <c r="E820" s="181">
        <f>'[1]表二附表'!C820</f>
        <v>64</v>
      </c>
      <c r="F820" s="181"/>
      <c r="G820" s="181"/>
    </row>
    <row r="821" spans="1:7" ht="17.25" customHeight="1">
      <c r="A821" s="169">
        <v>2130202</v>
      </c>
      <c r="B821" s="188" t="s">
        <v>319</v>
      </c>
      <c r="C821" s="181">
        <v>85</v>
      </c>
      <c r="D821" s="181">
        <f>'[1]表二附表'!D821</f>
        <v>0</v>
      </c>
      <c r="E821" s="181">
        <f>'[1]表二附表'!C821</f>
        <v>0</v>
      </c>
      <c r="F821" s="181"/>
      <c r="G821" s="181"/>
    </row>
    <row r="822" spans="1:7" ht="17.25" customHeight="1">
      <c r="A822" s="169">
        <v>2130203</v>
      </c>
      <c r="B822" s="188" t="s">
        <v>320</v>
      </c>
      <c r="C822" s="181">
        <v>0</v>
      </c>
      <c r="D822" s="181">
        <f>'[1]表二附表'!D822</f>
        <v>0</v>
      </c>
      <c r="E822" s="181">
        <f>'[1]表二附表'!C822</f>
        <v>0</v>
      </c>
      <c r="F822" s="181"/>
      <c r="G822" s="181"/>
    </row>
    <row r="823" spans="1:7" ht="17.25" customHeight="1">
      <c r="A823" s="169">
        <v>2130204</v>
      </c>
      <c r="B823" s="188" t="s">
        <v>887</v>
      </c>
      <c r="C823" s="181">
        <v>317</v>
      </c>
      <c r="D823" s="181">
        <f>'[1]表二附表'!D823</f>
        <v>429</v>
      </c>
      <c r="E823" s="181">
        <f>'[1]表二附表'!C823</f>
        <v>382</v>
      </c>
      <c r="F823" s="181"/>
      <c r="G823" s="181"/>
    </row>
    <row r="824" spans="1:7" ht="17.25" customHeight="1">
      <c r="A824" s="169">
        <v>2130205</v>
      </c>
      <c r="B824" s="188" t="s">
        <v>888</v>
      </c>
      <c r="C824" s="181">
        <v>453</v>
      </c>
      <c r="D824" s="181">
        <f>'[1]表二附表'!D824</f>
        <v>762</v>
      </c>
      <c r="E824" s="181">
        <f>'[1]表二附表'!C824</f>
        <v>266</v>
      </c>
      <c r="F824" s="181"/>
      <c r="G824" s="181"/>
    </row>
    <row r="825" spans="1:7" ht="17.25" customHeight="1">
      <c r="A825" s="169">
        <v>2130206</v>
      </c>
      <c r="B825" s="188" t="s">
        <v>889</v>
      </c>
      <c r="C825" s="181">
        <v>0</v>
      </c>
      <c r="D825" s="181">
        <f>'[1]表二附表'!D825</f>
        <v>0</v>
      </c>
      <c r="E825" s="181">
        <f>'[1]表二附表'!C825</f>
        <v>0</v>
      </c>
      <c r="F825" s="181"/>
      <c r="G825" s="181"/>
    </row>
    <row r="826" spans="1:7" ht="17.25" customHeight="1">
      <c r="A826" s="169">
        <v>2130207</v>
      </c>
      <c r="B826" s="188" t="s">
        <v>890</v>
      </c>
      <c r="C826" s="181">
        <v>4</v>
      </c>
      <c r="D826" s="181">
        <f>'[1]表二附表'!D826</f>
        <v>1056</v>
      </c>
      <c r="E826" s="181">
        <f>'[1]表二附表'!C826</f>
        <v>145</v>
      </c>
      <c r="F826" s="181"/>
      <c r="G826" s="181"/>
    </row>
    <row r="827" spans="1:7" ht="17.25" customHeight="1">
      <c r="A827" s="169">
        <v>2130209</v>
      </c>
      <c r="B827" s="188" t="s">
        <v>891</v>
      </c>
      <c r="C827" s="181">
        <v>24</v>
      </c>
      <c r="D827" s="181">
        <f>'[1]表二附表'!D827</f>
        <v>26</v>
      </c>
      <c r="E827" s="181">
        <f>'[1]表二附表'!C827</f>
        <v>0</v>
      </c>
      <c r="F827" s="181"/>
      <c r="G827" s="181"/>
    </row>
    <row r="828" spans="1:7" ht="17.25" customHeight="1">
      <c r="A828" s="169">
        <v>2130211</v>
      </c>
      <c r="B828" s="188" t="s">
        <v>892</v>
      </c>
      <c r="C828" s="181">
        <v>0</v>
      </c>
      <c r="D828" s="181">
        <f>'[1]表二附表'!D828</f>
        <v>0</v>
      </c>
      <c r="E828" s="181">
        <f>'[1]表二附表'!C828</f>
        <v>0</v>
      </c>
      <c r="F828" s="181"/>
      <c r="G828" s="181"/>
    </row>
    <row r="829" spans="1:7" ht="17.25" customHeight="1">
      <c r="A829" s="169">
        <v>2130212</v>
      </c>
      <c r="B829" s="188" t="s">
        <v>893</v>
      </c>
      <c r="C829" s="181">
        <v>85</v>
      </c>
      <c r="D829" s="181">
        <f>'[1]表二附表'!D829</f>
        <v>0</v>
      </c>
      <c r="E829" s="181">
        <f>'[1]表二附表'!C829</f>
        <v>0</v>
      </c>
      <c r="F829" s="181"/>
      <c r="G829" s="181"/>
    </row>
    <row r="830" spans="1:7" ht="17.25" customHeight="1">
      <c r="A830" s="169">
        <v>2130213</v>
      </c>
      <c r="B830" s="188" t="s">
        <v>894</v>
      </c>
      <c r="C830" s="181">
        <v>0</v>
      </c>
      <c r="D830" s="181">
        <f>'[1]表二附表'!D830</f>
        <v>10</v>
      </c>
      <c r="E830" s="181">
        <f>'[1]表二附表'!C830</f>
        <v>10</v>
      </c>
      <c r="F830" s="181"/>
      <c r="G830" s="181"/>
    </row>
    <row r="831" spans="1:7" ht="17.25" customHeight="1">
      <c r="A831" s="169">
        <v>2130217</v>
      </c>
      <c r="B831" s="188" t="s">
        <v>895</v>
      </c>
      <c r="C831" s="181">
        <v>0</v>
      </c>
      <c r="D831" s="181">
        <f>'[1]表二附表'!D831</f>
        <v>0</v>
      </c>
      <c r="E831" s="181">
        <f>'[1]表二附表'!C831</f>
        <v>0</v>
      </c>
      <c r="F831" s="181"/>
      <c r="G831" s="181"/>
    </row>
    <row r="832" spans="1:7" ht="17.25" customHeight="1">
      <c r="A832" s="169">
        <v>2130220</v>
      </c>
      <c r="B832" s="188" t="s">
        <v>896</v>
      </c>
      <c r="C832" s="181">
        <v>0</v>
      </c>
      <c r="D832" s="181">
        <f>'[1]表二附表'!D832</f>
        <v>0</v>
      </c>
      <c r="E832" s="181">
        <f>'[1]表二附表'!C832</f>
        <v>0</v>
      </c>
      <c r="F832" s="181"/>
      <c r="G832" s="181"/>
    </row>
    <row r="833" spans="1:7" ht="17.25" customHeight="1">
      <c r="A833" s="169">
        <v>2130221</v>
      </c>
      <c r="B833" s="188" t="s">
        <v>897</v>
      </c>
      <c r="C833" s="181">
        <v>0</v>
      </c>
      <c r="D833" s="181">
        <f>'[1]表二附表'!D833</f>
        <v>0</v>
      </c>
      <c r="E833" s="181">
        <f>'[1]表二附表'!C833</f>
        <v>0</v>
      </c>
      <c r="F833" s="181"/>
      <c r="G833" s="181"/>
    </row>
    <row r="834" spans="1:7" ht="17.25" customHeight="1">
      <c r="A834" s="169">
        <v>2130223</v>
      </c>
      <c r="B834" s="188" t="s">
        <v>898</v>
      </c>
      <c r="C834" s="181">
        <v>0</v>
      </c>
      <c r="D834" s="181">
        <f>'[1]表二附表'!D834</f>
        <v>5</v>
      </c>
      <c r="E834" s="181">
        <f>'[1]表二附表'!C834</f>
        <v>0</v>
      </c>
      <c r="F834" s="181"/>
      <c r="G834" s="181"/>
    </row>
    <row r="835" spans="1:7" ht="17.25" customHeight="1">
      <c r="A835" s="169">
        <v>2130226</v>
      </c>
      <c r="B835" s="188" t="s">
        <v>899</v>
      </c>
      <c r="C835" s="181">
        <v>0</v>
      </c>
      <c r="D835" s="181">
        <f>'[1]表二附表'!D835</f>
        <v>0</v>
      </c>
      <c r="E835" s="181">
        <f>'[1]表二附表'!C835</f>
        <v>0</v>
      </c>
      <c r="F835" s="181"/>
      <c r="G835" s="181"/>
    </row>
    <row r="836" spans="1:7" ht="17.25" customHeight="1">
      <c r="A836" s="169">
        <v>2130227</v>
      </c>
      <c r="B836" s="188" t="s">
        <v>900</v>
      </c>
      <c r="C836" s="181">
        <v>0</v>
      </c>
      <c r="D836" s="181">
        <f>'[1]表二附表'!D836</f>
        <v>4</v>
      </c>
      <c r="E836" s="181">
        <f>'[1]表二附表'!C836</f>
        <v>12</v>
      </c>
      <c r="F836" s="181"/>
      <c r="G836" s="181"/>
    </row>
    <row r="837" spans="1:7" ht="17.25" customHeight="1">
      <c r="A837" s="169">
        <v>2130234</v>
      </c>
      <c r="B837" s="188" t="s">
        <v>901</v>
      </c>
      <c r="C837" s="181">
        <v>20</v>
      </c>
      <c r="D837" s="181">
        <f>'[1]表二附表'!D837</f>
        <v>55</v>
      </c>
      <c r="E837" s="181">
        <f>'[1]表二附表'!C837</f>
        <v>80</v>
      </c>
      <c r="F837" s="181"/>
      <c r="G837" s="181"/>
    </row>
    <row r="838" spans="1:7" ht="17.25" customHeight="1">
      <c r="A838" s="169">
        <v>2130236</v>
      </c>
      <c r="B838" s="188" t="s">
        <v>902</v>
      </c>
      <c r="C838" s="181">
        <v>0</v>
      </c>
      <c r="D838" s="181">
        <f>'[1]表二附表'!D838</f>
        <v>0</v>
      </c>
      <c r="E838" s="181">
        <f>'[1]表二附表'!C838</f>
        <v>0</v>
      </c>
      <c r="F838" s="181"/>
      <c r="G838" s="181"/>
    </row>
    <row r="839" spans="1:7" ht="17.25" customHeight="1">
      <c r="A839" s="169">
        <v>2130237</v>
      </c>
      <c r="B839" s="188" t="s">
        <v>872</v>
      </c>
      <c r="C839" s="181">
        <v>0</v>
      </c>
      <c r="D839" s="181">
        <f>'[1]表二附表'!D839</f>
        <v>9</v>
      </c>
      <c r="E839" s="181">
        <f>'[1]表二附表'!C839</f>
        <v>0</v>
      </c>
      <c r="F839" s="181"/>
      <c r="G839" s="181"/>
    </row>
    <row r="840" spans="1:7" ht="17.25" customHeight="1">
      <c r="A840" s="169">
        <v>2130299</v>
      </c>
      <c r="B840" s="188" t="s">
        <v>903</v>
      </c>
      <c r="C840" s="181">
        <v>52</v>
      </c>
      <c r="D840" s="181">
        <f>'[1]表二附表'!D840</f>
        <v>1297</v>
      </c>
      <c r="E840" s="181">
        <f>'[1]表二附表'!C840</f>
        <v>23</v>
      </c>
      <c r="F840" s="181"/>
      <c r="G840" s="181"/>
    </row>
    <row r="841" spans="1:7" ht="17.25" customHeight="1">
      <c r="A841" s="169">
        <v>21303</v>
      </c>
      <c r="B841" s="188" t="s">
        <v>904</v>
      </c>
      <c r="C841" s="181">
        <f>SUM(C842:C868)</f>
        <v>8680</v>
      </c>
      <c r="D841" s="181">
        <f>'[1]表二附表'!D841</f>
        <v>9781</v>
      </c>
      <c r="E841" s="181">
        <f>'[1]表二附表'!C841</f>
        <v>3538</v>
      </c>
      <c r="F841" s="181"/>
      <c r="G841" s="181"/>
    </row>
    <row r="842" spans="1:7" ht="17.25" customHeight="1">
      <c r="A842" s="169">
        <v>2130301</v>
      </c>
      <c r="B842" s="188" t="s">
        <v>318</v>
      </c>
      <c r="C842" s="181">
        <v>74</v>
      </c>
      <c r="D842" s="181">
        <f>'[1]表二附表'!D842</f>
        <v>63</v>
      </c>
      <c r="E842" s="181">
        <f>'[1]表二附表'!C842</f>
        <v>45</v>
      </c>
      <c r="F842" s="181"/>
      <c r="G842" s="181"/>
    </row>
    <row r="843" spans="1:7" ht="17.25" customHeight="1">
      <c r="A843" s="169">
        <v>2130302</v>
      </c>
      <c r="B843" s="188" t="s">
        <v>319</v>
      </c>
      <c r="C843" s="181">
        <v>0</v>
      </c>
      <c r="D843" s="181">
        <f>'[1]表二附表'!D843</f>
        <v>49</v>
      </c>
      <c r="E843" s="181">
        <f>'[1]表二附表'!C843</f>
        <v>2</v>
      </c>
      <c r="F843" s="181"/>
      <c r="G843" s="181"/>
    </row>
    <row r="844" spans="1:7" ht="17.25" customHeight="1">
      <c r="A844" s="169">
        <v>2130303</v>
      </c>
      <c r="B844" s="188" t="s">
        <v>320</v>
      </c>
      <c r="C844" s="181">
        <v>0</v>
      </c>
      <c r="D844" s="181">
        <f>'[1]表二附表'!D844</f>
        <v>0</v>
      </c>
      <c r="E844" s="181">
        <f>'[1]表二附表'!C844</f>
        <v>11</v>
      </c>
      <c r="F844" s="181"/>
      <c r="G844" s="181"/>
    </row>
    <row r="845" spans="1:7" ht="17.25" customHeight="1">
      <c r="A845" s="169">
        <v>2130304</v>
      </c>
      <c r="B845" s="188" t="s">
        <v>905</v>
      </c>
      <c r="C845" s="181">
        <v>717</v>
      </c>
      <c r="D845" s="181">
        <f>'[1]表二附表'!D845</f>
        <v>738</v>
      </c>
      <c r="E845" s="181">
        <f>'[1]表二附表'!C845</f>
        <v>1024</v>
      </c>
      <c r="F845" s="181"/>
      <c r="G845" s="181"/>
    </row>
    <row r="846" spans="1:7" ht="17.25" customHeight="1">
      <c r="A846" s="169">
        <v>2130305</v>
      </c>
      <c r="B846" s="188" t="s">
        <v>906</v>
      </c>
      <c r="C846" s="181">
        <v>0</v>
      </c>
      <c r="D846" s="181">
        <f>'[1]表二附表'!D846</f>
        <v>382</v>
      </c>
      <c r="E846" s="181">
        <f>'[1]表二附表'!C846</f>
        <v>0</v>
      </c>
      <c r="F846" s="181"/>
      <c r="G846" s="181"/>
    </row>
    <row r="847" spans="1:7" ht="17.25" customHeight="1">
      <c r="A847" s="169">
        <v>2130306</v>
      </c>
      <c r="B847" s="188" t="s">
        <v>907</v>
      </c>
      <c r="C847" s="181">
        <v>0</v>
      </c>
      <c r="D847" s="181">
        <f>'[1]表二附表'!D847</f>
        <v>0</v>
      </c>
      <c r="E847" s="181">
        <f>'[1]表二附表'!C847</f>
        <v>83</v>
      </c>
      <c r="F847" s="181"/>
      <c r="G847" s="181"/>
    </row>
    <row r="848" spans="1:7" ht="17.25" customHeight="1">
      <c r="A848" s="169">
        <v>2130307</v>
      </c>
      <c r="B848" s="188" t="s">
        <v>908</v>
      </c>
      <c r="C848" s="181">
        <v>0</v>
      </c>
      <c r="D848" s="181">
        <f>'[1]表二附表'!D848</f>
        <v>0</v>
      </c>
      <c r="E848" s="181">
        <f>'[1]表二附表'!C848</f>
        <v>0</v>
      </c>
      <c r="F848" s="181"/>
      <c r="G848" s="181"/>
    </row>
    <row r="849" spans="1:7" ht="17.25" customHeight="1">
      <c r="A849" s="169">
        <v>2130308</v>
      </c>
      <c r="B849" s="188" t="s">
        <v>909</v>
      </c>
      <c r="C849" s="181">
        <v>0</v>
      </c>
      <c r="D849" s="181">
        <f>'[1]表二附表'!D849</f>
        <v>0</v>
      </c>
      <c r="E849" s="181">
        <f>'[1]表二附表'!C849</f>
        <v>43</v>
      </c>
      <c r="F849" s="181"/>
      <c r="G849" s="181"/>
    </row>
    <row r="850" spans="1:7" ht="17.25" customHeight="1">
      <c r="A850" s="169">
        <v>2130309</v>
      </c>
      <c r="B850" s="188" t="s">
        <v>910</v>
      </c>
      <c r="C850" s="181">
        <v>0</v>
      </c>
      <c r="D850" s="181">
        <f>'[1]表二附表'!D850</f>
        <v>0</v>
      </c>
      <c r="E850" s="181">
        <f>'[1]表二附表'!C850</f>
        <v>0</v>
      </c>
      <c r="F850" s="181"/>
      <c r="G850" s="181"/>
    </row>
    <row r="851" spans="1:7" ht="17.25" customHeight="1">
      <c r="A851" s="169">
        <v>2130310</v>
      </c>
      <c r="B851" s="188" t="s">
        <v>911</v>
      </c>
      <c r="C851" s="181">
        <v>302</v>
      </c>
      <c r="D851" s="181">
        <f>'[1]表二附表'!D851</f>
        <v>300</v>
      </c>
      <c r="E851" s="181">
        <f>'[1]表二附表'!C851</f>
        <v>3</v>
      </c>
      <c r="F851" s="181"/>
      <c r="G851" s="181"/>
    </row>
    <row r="852" spans="1:7" ht="17.25" customHeight="1">
      <c r="A852" s="169">
        <v>2130311</v>
      </c>
      <c r="B852" s="188" t="s">
        <v>912</v>
      </c>
      <c r="C852" s="181">
        <v>5024</v>
      </c>
      <c r="D852" s="181">
        <f>'[1]表二附表'!D852</f>
        <v>5022</v>
      </c>
      <c r="E852" s="181">
        <f>'[1]表二附表'!C852</f>
        <v>0</v>
      </c>
      <c r="F852" s="181"/>
      <c r="G852" s="181"/>
    </row>
    <row r="853" spans="1:7" ht="17.25" customHeight="1">
      <c r="A853" s="169">
        <v>2130312</v>
      </c>
      <c r="B853" s="188" t="s">
        <v>913</v>
      </c>
      <c r="C853" s="181">
        <v>20</v>
      </c>
      <c r="D853" s="181">
        <f>'[1]表二附表'!D853</f>
        <v>20</v>
      </c>
      <c r="E853" s="181">
        <f>'[1]表二附表'!C853</f>
        <v>20</v>
      </c>
      <c r="F853" s="181"/>
      <c r="G853" s="181"/>
    </row>
    <row r="854" spans="1:7" ht="17.25" customHeight="1">
      <c r="A854" s="169">
        <v>2130313</v>
      </c>
      <c r="B854" s="188" t="s">
        <v>914</v>
      </c>
      <c r="C854" s="181">
        <v>0</v>
      </c>
      <c r="D854" s="181">
        <f>'[1]表二附表'!D854</f>
        <v>0</v>
      </c>
      <c r="E854" s="181">
        <f>'[1]表二附表'!C854</f>
        <v>0</v>
      </c>
      <c r="F854" s="181"/>
      <c r="G854" s="181"/>
    </row>
    <row r="855" spans="1:7" ht="17.25" customHeight="1">
      <c r="A855" s="169">
        <v>2130314</v>
      </c>
      <c r="B855" s="188" t="s">
        <v>915</v>
      </c>
      <c r="C855" s="181">
        <v>159</v>
      </c>
      <c r="D855" s="181">
        <f>'[1]表二附表'!D855</f>
        <v>208</v>
      </c>
      <c r="E855" s="181">
        <f>'[1]表二附表'!C855</f>
        <v>19</v>
      </c>
      <c r="F855" s="181"/>
      <c r="G855" s="181"/>
    </row>
    <row r="856" spans="1:7" ht="17.25" customHeight="1">
      <c r="A856" s="169">
        <v>2130315</v>
      </c>
      <c r="B856" s="188" t="s">
        <v>916</v>
      </c>
      <c r="C856" s="181">
        <v>10</v>
      </c>
      <c r="D856" s="181">
        <f>'[1]表二附表'!D856</f>
        <v>10</v>
      </c>
      <c r="E856" s="181">
        <f>'[1]表二附表'!C856</f>
        <v>0</v>
      </c>
      <c r="F856" s="181"/>
      <c r="G856" s="181"/>
    </row>
    <row r="857" spans="1:7" ht="17.25" customHeight="1">
      <c r="A857" s="169">
        <v>2130316</v>
      </c>
      <c r="B857" s="188" t="s">
        <v>917</v>
      </c>
      <c r="C857" s="181">
        <v>780</v>
      </c>
      <c r="D857" s="181">
        <f>'[1]表二附表'!D857</f>
        <v>780</v>
      </c>
      <c r="E857" s="181">
        <f>'[1]表二附表'!C857</f>
        <v>450</v>
      </c>
      <c r="F857" s="181"/>
      <c r="G857" s="181"/>
    </row>
    <row r="858" spans="1:7" ht="17.25" customHeight="1">
      <c r="A858" s="169">
        <v>2130317</v>
      </c>
      <c r="B858" s="188" t="s">
        <v>918</v>
      </c>
      <c r="C858" s="181">
        <v>3</v>
      </c>
      <c r="D858" s="181">
        <f>'[1]表二附表'!D858</f>
        <v>3</v>
      </c>
      <c r="E858" s="181">
        <f>'[1]表二附表'!C858</f>
        <v>0</v>
      </c>
      <c r="F858" s="181"/>
      <c r="G858" s="181"/>
    </row>
    <row r="859" spans="1:7" ht="17.25" customHeight="1">
      <c r="A859" s="169">
        <v>2130318</v>
      </c>
      <c r="B859" s="188" t="s">
        <v>919</v>
      </c>
      <c r="C859" s="181">
        <v>0</v>
      </c>
      <c r="D859" s="181">
        <f>'[1]表二附表'!D859</f>
        <v>0</v>
      </c>
      <c r="E859" s="181">
        <f>'[1]表二附表'!C859</f>
        <v>0</v>
      </c>
      <c r="F859" s="181"/>
      <c r="G859" s="181"/>
    </row>
    <row r="860" spans="1:7" ht="17.25" customHeight="1">
      <c r="A860" s="169">
        <v>2130319</v>
      </c>
      <c r="B860" s="188" t="s">
        <v>920</v>
      </c>
      <c r="C860" s="181">
        <v>0</v>
      </c>
      <c r="D860" s="181">
        <f>'[1]表二附表'!D860</f>
        <v>0</v>
      </c>
      <c r="E860" s="181">
        <f>'[1]表二附表'!C860</f>
        <v>0</v>
      </c>
      <c r="F860" s="181"/>
      <c r="G860" s="181"/>
    </row>
    <row r="861" spans="1:7" ht="17.25" customHeight="1">
      <c r="A861" s="169">
        <v>2130321</v>
      </c>
      <c r="B861" s="188" t="s">
        <v>921</v>
      </c>
      <c r="C861" s="181">
        <v>346</v>
      </c>
      <c r="D861" s="181">
        <f>'[1]表二附表'!D861</f>
        <v>263</v>
      </c>
      <c r="E861" s="181">
        <f>'[1]表二附表'!C861</f>
        <v>0</v>
      </c>
      <c r="F861" s="181"/>
      <c r="G861" s="181"/>
    </row>
    <row r="862" spans="1:7" ht="17.25" customHeight="1">
      <c r="A862" s="169">
        <v>2130322</v>
      </c>
      <c r="B862" s="188" t="s">
        <v>922</v>
      </c>
      <c r="C862" s="181">
        <v>0</v>
      </c>
      <c r="D862" s="181">
        <f>'[1]表二附表'!D862</f>
        <v>0</v>
      </c>
      <c r="E862" s="181">
        <f>'[1]表二附表'!C862</f>
        <v>0</v>
      </c>
      <c r="F862" s="181"/>
      <c r="G862" s="181"/>
    </row>
    <row r="863" spans="1:7" ht="17.25" customHeight="1">
      <c r="A863" s="169">
        <v>2130333</v>
      </c>
      <c r="B863" s="188" t="s">
        <v>898</v>
      </c>
      <c r="C863" s="181">
        <v>0</v>
      </c>
      <c r="D863" s="181">
        <f>'[1]表二附表'!D863</f>
        <v>0</v>
      </c>
      <c r="E863" s="181">
        <f>'[1]表二附表'!C863</f>
        <v>0</v>
      </c>
      <c r="F863" s="181"/>
      <c r="G863" s="181"/>
    </row>
    <row r="864" spans="1:7" ht="17.25" customHeight="1">
      <c r="A864" s="169">
        <v>2130334</v>
      </c>
      <c r="B864" s="188" t="s">
        <v>923</v>
      </c>
      <c r="C864" s="181">
        <v>0</v>
      </c>
      <c r="D864" s="181">
        <f>'[1]表二附表'!D864</f>
        <v>0</v>
      </c>
      <c r="E864" s="181">
        <f>'[1]表二附表'!C864</f>
        <v>0</v>
      </c>
      <c r="F864" s="181"/>
      <c r="G864" s="181"/>
    </row>
    <row r="865" spans="1:7" ht="17.25" customHeight="1">
      <c r="A865" s="169">
        <v>2130335</v>
      </c>
      <c r="B865" s="188" t="s">
        <v>924</v>
      </c>
      <c r="C865" s="181">
        <v>513</v>
      </c>
      <c r="D865" s="181">
        <f>'[1]表二附表'!D865</f>
        <v>512</v>
      </c>
      <c r="E865" s="181">
        <f>'[1]表二附表'!C865</f>
        <v>68</v>
      </c>
      <c r="F865" s="181"/>
      <c r="G865" s="181"/>
    </row>
    <row r="866" spans="1:7" ht="17.25" customHeight="1">
      <c r="A866" s="169">
        <v>2130336</v>
      </c>
      <c r="B866" s="188" t="s">
        <v>925</v>
      </c>
      <c r="C866" s="181">
        <v>0</v>
      </c>
      <c r="D866" s="181">
        <f>'[1]表二附表'!D866</f>
        <v>0</v>
      </c>
      <c r="E866" s="181">
        <f>'[1]表二附表'!C866</f>
        <v>0</v>
      </c>
      <c r="F866" s="181"/>
      <c r="G866" s="181"/>
    </row>
    <row r="867" spans="1:7" ht="17.25" customHeight="1">
      <c r="A867" s="169">
        <v>2130337</v>
      </c>
      <c r="B867" s="188" t="s">
        <v>926</v>
      </c>
      <c r="C867" s="181">
        <v>0</v>
      </c>
      <c r="D867" s="181">
        <f>'[1]表二附表'!D867</f>
        <v>0</v>
      </c>
      <c r="E867" s="181">
        <f>'[1]表二附表'!C867</f>
        <v>0</v>
      </c>
      <c r="F867" s="181"/>
      <c r="G867" s="181"/>
    </row>
    <row r="868" spans="1:7" ht="17.25" customHeight="1">
      <c r="A868" s="169">
        <v>2130399</v>
      </c>
      <c r="B868" s="188" t="s">
        <v>927</v>
      </c>
      <c r="C868" s="181">
        <v>732</v>
      </c>
      <c r="D868" s="181">
        <f>'[1]表二附表'!D868</f>
        <v>1431</v>
      </c>
      <c r="E868" s="181">
        <f>'[1]表二附表'!C868</f>
        <v>1770</v>
      </c>
      <c r="F868" s="181"/>
      <c r="G868" s="181"/>
    </row>
    <row r="869" spans="1:7" ht="17.25" customHeight="1">
      <c r="A869" s="169">
        <v>21305</v>
      </c>
      <c r="B869" s="188" t="s">
        <v>1466</v>
      </c>
      <c r="C869" s="181">
        <f>SUM(C870:C879)</f>
        <v>4059</v>
      </c>
      <c r="D869" s="181">
        <f>'[1]表二附表'!D869</f>
        <v>6779</v>
      </c>
      <c r="E869" s="181">
        <f>'[1]表二附表'!C869</f>
        <v>4425</v>
      </c>
      <c r="F869" s="181"/>
      <c r="G869" s="181"/>
    </row>
    <row r="870" spans="1:7" ht="17.25" customHeight="1">
      <c r="A870" s="169">
        <v>2130501</v>
      </c>
      <c r="B870" s="188" t="s">
        <v>318</v>
      </c>
      <c r="C870" s="181">
        <v>0</v>
      </c>
      <c r="D870" s="181">
        <f>'[1]表二附表'!D870</f>
        <v>0</v>
      </c>
      <c r="E870" s="181">
        <f>'[1]表二附表'!C870</f>
        <v>187</v>
      </c>
      <c r="F870" s="181"/>
      <c r="G870" s="181"/>
    </row>
    <row r="871" spans="1:7" ht="17.25" customHeight="1">
      <c r="A871" s="169">
        <v>2130502</v>
      </c>
      <c r="B871" s="188" t="s">
        <v>319</v>
      </c>
      <c r="C871" s="181">
        <v>114</v>
      </c>
      <c r="D871" s="181">
        <f>'[1]表二附表'!D871</f>
        <v>171</v>
      </c>
      <c r="E871" s="181">
        <f>'[1]表二附表'!C871</f>
        <v>0</v>
      </c>
      <c r="F871" s="181"/>
      <c r="G871" s="181"/>
    </row>
    <row r="872" spans="1:7" ht="17.25" customHeight="1">
      <c r="A872" s="169">
        <v>2130503</v>
      </c>
      <c r="B872" s="188" t="s">
        <v>320</v>
      </c>
      <c r="C872" s="181">
        <v>0</v>
      </c>
      <c r="D872" s="181">
        <f>'[1]表二附表'!D872</f>
        <v>0</v>
      </c>
      <c r="E872" s="181">
        <f>'[1]表二附表'!C872</f>
        <v>92</v>
      </c>
      <c r="F872" s="181"/>
      <c r="G872" s="181"/>
    </row>
    <row r="873" spans="1:7" ht="17.25" customHeight="1">
      <c r="A873" s="169">
        <v>2130504</v>
      </c>
      <c r="B873" s="188" t="s">
        <v>928</v>
      </c>
      <c r="C873" s="181">
        <v>0</v>
      </c>
      <c r="D873" s="181">
        <f>'[1]表二附表'!D873</f>
        <v>0</v>
      </c>
      <c r="E873" s="181">
        <f>'[1]表二附表'!C873</f>
        <v>0</v>
      </c>
      <c r="F873" s="181"/>
      <c r="G873" s="181"/>
    </row>
    <row r="874" spans="1:7" ht="17.25" customHeight="1">
      <c r="A874" s="169">
        <v>2130505</v>
      </c>
      <c r="B874" s="188" t="s">
        <v>929</v>
      </c>
      <c r="C874" s="181">
        <v>0</v>
      </c>
      <c r="D874" s="181">
        <f>'[1]表二附表'!D874</f>
        <v>109</v>
      </c>
      <c r="E874" s="181">
        <f>'[1]表二附表'!C874</f>
        <v>0</v>
      </c>
      <c r="F874" s="181"/>
      <c r="G874" s="181"/>
    </row>
    <row r="875" spans="1:7" ht="17.25" customHeight="1">
      <c r="A875" s="169">
        <v>2130506</v>
      </c>
      <c r="B875" s="188" t="s">
        <v>930</v>
      </c>
      <c r="C875" s="181">
        <v>176</v>
      </c>
      <c r="D875" s="181">
        <f>'[1]表二附表'!D875</f>
        <v>0</v>
      </c>
      <c r="E875" s="181">
        <f>'[1]表二附表'!C875</f>
        <v>0</v>
      </c>
      <c r="F875" s="181"/>
      <c r="G875" s="181"/>
    </row>
    <row r="876" spans="1:7" ht="17.25" customHeight="1">
      <c r="A876" s="169">
        <v>2130507</v>
      </c>
      <c r="B876" s="188" t="s">
        <v>1467</v>
      </c>
      <c r="C876" s="181">
        <v>0</v>
      </c>
      <c r="D876" s="181">
        <f>'[1]表二附表'!D876</f>
        <v>28</v>
      </c>
      <c r="E876" s="181">
        <f>'[1]表二附表'!C876</f>
        <v>0</v>
      </c>
      <c r="F876" s="181"/>
      <c r="G876" s="181"/>
    </row>
    <row r="877" spans="1:7" ht="17.25" customHeight="1">
      <c r="A877" s="169">
        <v>2130508</v>
      </c>
      <c r="B877" s="188" t="s">
        <v>1468</v>
      </c>
      <c r="C877" s="181">
        <v>0</v>
      </c>
      <c r="D877" s="181">
        <f>'[1]表二附表'!D877</f>
        <v>0</v>
      </c>
      <c r="E877" s="181">
        <f>'[1]表二附表'!C877</f>
        <v>0</v>
      </c>
      <c r="F877" s="181"/>
      <c r="G877" s="181"/>
    </row>
    <row r="878" spans="1:7" ht="17.25" customHeight="1">
      <c r="A878" s="169">
        <v>2130550</v>
      </c>
      <c r="B878" s="188" t="s">
        <v>327</v>
      </c>
      <c r="C878" s="181">
        <v>0</v>
      </c>
      <c r="D878" s="181">
        <f>'[1]表二附表'!D878</f>
        <v>0</v>
      </c>
      <c r="E878" s="181">
        <f>'[1]表二附表'!C878</f>
        <v>176</v>
      </c>
      <c r="F878" s="181"/>
      <c r="G878" s="181"/>
    </row>
    <row r="879" spans="1:7" ht="17.25" customHeight="1">
      <c r="A879" s="169">
        <v>2130599</v>
      </c>
      <c r="B879" s="188" t="s">
        <v>1469</v>
      </c>
      <c r="C879" s="181">
        <v>3769</v>
      </c>
      <c r="D879" s="181">
        <f>'[1]表二附表'!D879</f>
        <v>6471</v>
      </c>
      <c r="E879" s="181">
        <f>'[1]表二附表'!C879</f>
        <v>3970</v>
      </c>
      <c r="F879" s="181"/>
      <c r="G879" s="181"/>
    </row>
    <row r="880" spans="1:7" ht="17.25" customHeight="1">
      <c r="A880" s="169">
        <v>21307</v>
      </c>
      <c r="B880" s="188" t="s">
        <v>931</v>
      </c>
      <c r="C880" s="181">
        <f>SUM(C881:C886)</f>
        <v>6170</v>
      </c>
      <c r="D880" s="181">
        <f>'[1]表二附表'!D880</f>
        <v>5174</v>
      </c>
      <c r="E880" s="181">
        <f>'[1]表二附表'!C880</f>
        <v>6952</v>
      </c>
      <c r="F880" s="181"/>
      <c r="G880" s="181"/>
    </row>
    <row r="881" spans="1:7" ht="17.25" customHeight="1">
      <c r="A881" s="169">
        <v>2130701</v>
      </c>
      <c r="B881" s="188" t="s">
        <v>1417</v>
      </c>
      <c r="C881" s="181">
        <v>2082</v>
      </c>
      <c r="D881" s="181">
        <f>'[1]表二附表'!D881</f>
        <v>1036</v>
      </c>
      <c r="E881" s="181">
        <f>'[1]表二附表'!C881</f>
        <v>2376</v>
      </c>
      <c r="F881" s="181"/>
      <c r="G881" s="181"/>
    </row>
    <row r="882" spans="1:7" ht="17.25" customHeight="1">
      <c r="A882" s="169">
        <v>2130704</v>
      </c>
      <c r="B882" s="188" t="s">
        <v>932</v>
      </c>
      <c r="C882" s="181">
        <v>0</v>
      </c>
      <c r="D882" s="181">
        <f>'[1]表二附表'!D882</f>
        <v>0</v>
      </c>
      <c r="E882" s="181">
        <f>'[1]表二附表'!C882</f>
        <v>0</v>
      </c>
      <c r="F882" s="181"/>
      <c r="G882" s="181"/>
    </row>
    <row r="883" spans="1:7" ht="17.25" customHeight="1">
      <c r="A883" s="169">
        <v>2130705</v>
      </c>
      <c r="B883" s="188" t="s">
        <v>933</v>
      </c>
      <c r="C883" s="181">
        <v>4080</v>
      </c>
      <c r="D883" s="181">
        <f>'[1]表二附表'!D883</f>
        <v>4080</v>
      </c>
      <c r="E883" s="181">
        <f>'[1]表二附表'!C883</f>
        <v>4576</v>
      </c>
      <c r="F883" s="181"/>
      <c r="G883" s="181"/>
    </row>
    <row r="884" spans="1:7" ht="17.25" customHeight="1">
      <c r="A884" s="169">
        <v>2130706</v>
      </c>
      <c r="B884" s="188" t="s">
        <v>934</v>
      </c>
      <c r="C884" s="181">
        <v>8</v>
      </c>
      <c r="D884" s="181">
        <f>'[1]表二附表'!D884</f>
        <v>58</v>
      </c>
      <c r="E884" s="181">
        <f>'[1]表二附表'!C884</f>
        <v>0</v>
      </c>
      <c r="F884" s="181"/>
      <c r="G884" s="181"/>
    </row>
    <row r="885" spans="1:7" ht="17.25" customHeight="1">
      <c r="A885" s="169">
        <v>2130707</v>
      </c>
      <c r="B885" s="188" t="s">
        <v>935</v>
      </c>
      <c r="C885" s="181">
        <v>0</v>
      </c>
      <c r="D885" s="181">
        <f>'[1]表二附表'!D885</f>
        <v>0</v>
      </c>
      <c r="E885" s="181">
        <f>'[1]表二附表'!C885</f>
        <v>0</v>
      </c>
      <c r="F885" s="181"/>
      <c r="G885" s="181"/>
    </row>
    <row r="886" spans="1:7" ht="17.25" customHeight="1">
      <c r="A886" s="169">
        <v>2130799</v>
      </c>
      <c r="B886" s="188" t="s">
        <v>936</v>
      </c>
      <c r="C886" s="181">
        <v>0</v>
      </c>
      <c r="D886" s="181">
        <f>'[1]表二附表'!D886</f>
        <v>0</v>
      </c>
      <c r="E886" s="181">
        <f>'[1]表二附表'!C886</f>
        <v>0</v>
      </c>
      <c r="F886" s="181"/>
      <c r="G886" s="181"/>
    </row>
    <row r="887" spans="1:7" ht="17.25" customHeight="1">
      <c r="A887" s="169">
        <v>21308</v>
      </c>
      <c r="B887" s="188" t="s">
        <v>937</v>
      </c>
      <c r="C887" s="181">
        <f>SUM(C888:C892)</f>
        <v>2450</v>
      </c>
      <c r="D887" s="181">
        <f>'[1]表二附表'!D887</f>
        <v>2622</v>
      </c>
      <c r="E887" s="181">
        <f>'[1]表二附表'!C887</f>
        <v>5242</v>
      </c>
      <c r="F887" s="181"/>
      <c r="G887" s="181"/>
    </row>
    <row r="888" spans="1:7" ht="17.25" customHeight="1">
      <c r="A888" s="169">
        <v>2130801</v>
      </c>
      <c r="B888" s="188" t="s">
        <v>938</v>
      </c>
      <c r="C888" s="181"/>
      <c r="D888" s="181">
        <f>'[1]表二附表'!D888</f>
        <v>0</v>
      </c>
      <c r="E888" s="181">
        <f>'[1]表二附表'!C888</f>
        <v>0</v>
      </c>
      <c r="F888" s="181"/>
      <c r="G888" s="181"/>
    </row>
    <row r="889" spans="1:7" ht="17.25" customHeight="1">
      <c r="A889" s="169">
        <v>2130803</v>
      </c>
      <c r="B889" s="188" t="s">
        <v>939</v>
      </c>
      <c r="C889" s="181">
        <v>2450</v>
      </c>
      <c r="D889" s="181">
        <f>'[1]表二附表'!D889</f>
        <v>2445</v>
      </c>
      <c r="E889" s="181">
        <f>'[1]表二附表'!C889</f>
        <v>5242</v>
      </c>
      <c r="F889" s="181"/>
      <c r="G889" s="181"/>
    </row>
    <row r="890" spans="1:7" ht="17.25" customHeight="1">
      <c r="A890" s="169">
        <v>2130804</v>
      </c>
      <c r="B890" s="188" t="s">
        <v>1470</v>
      </c>
      <c r="C890" s="181"/>
      <c r="D890" s="181">
        <f>'[1]表二附表'!D890</f>
        <v>0</v>
      </c>
      <c r="E890" s="181">
        <f>'[1]表二附表'!C890</f>
        <v>0</v>
      </c>
      <c r="F890" s="181"/>
      <c r="G890" s="181"/>
    </row>
    <row r="891" spans="1:7" ht="17.25" customHeight="1">
      <c r="A891" s="169">
        <v>2130805</v>
      </c>
      <c r="B891" s="188" t="s">
        <v>941</v>
      </c>
      <c r="C891" s="181"/>
      <c r="D891" s="181">
        <f>'[1]表二附表'!D891</f>
        <v>0</v>
      </c>
      <c r="E891" s="181">
        <f>'[1]表二附表'!C891</f>
        <v>0</v>
      </c>
      <c r="F891" s="181"/>
      <c r="G891" s="181"/>
    </row>
    <row r="892" spans="1:7" ht="17.25" customHeight="1">
      <c r="A892" s="169">
        <v>2130899</v>
      </c>
      <c r="B892" s="188" t="s">
        <v>942</v>
      </c>
      <c r="C892" s="181"/>
      <c r="D892" s="181">
        <f>'[1]表二附表'!D892</f>
        <v>177</v>
      </c>
      <c r="E892" s="181">
        <f>'[1]表二附表'!C892</f>
        <v>0</v>
      </c>
      <c r="F892" s="181"/>
      <c r="G892" s="181"/>
    </row>
    <row r="893" spans="1:7" ht="17.25" customHeight="1">
      <c r="A893" s="169">
        <v>21309</v>
      </c>
      <c r="B893" s="188" t="s">
        <v>943</v>
      </c>
      <c r="C893" s="181">
        <f>SUM(C894:C895)</f>
        <v>0</v>
      </c>
      <c r="D893" s="181">
        <f>'[1]表二附表'!D893</f>
        <v>0</v>
      </c>
      <c r="E893" s="181">
        <f>'[1]表二附表'!C893</f>
        <v>0</v>
      </c>
      <c r="F893" s="181"/>
      <c r="G893" s="181"/>
    </row>
    <row r="894" spans="1:7" ht="17.25" customHeight="1">
      <c r="A894" s="169">
        <v>2130901</v>
      </c>
      <c r="B894" s="188" t="s">
        <v>944</v>
      </c>
      <c r="C894" s="181"/>
      <c r="D894" s="181">
        <f>'[1]表二附表'!D894</f>
        <v>0</v>
      </c>
      <c r="E894" s="181">
        <f>'[1]表二附表'!C894</f>
        <v>0</v>
      </c>
      <c r="F894" s="181"/>
      <c r="G894" s="181"/>
    </row>
    <row r="895" spans="1:7" ht="17.25" customHeight="1">
      <c r="A895" s="169">
        <v>2130999</v>
      </c>
      <c r="B895" s="188" t="s">
        <v>945</v>
      </c>
      <c r="C895" s="181"/>
      <c r="D895" s="181">
        <f>'[1]表二附表'!D895</f>
        <v>0</v>
      </c>
      <c r="E895" s="181">
        <f>'[1]表二附表'!C895</f>
        <v>0</v>
      </c>
      <c r="F895" s="181"/>
      <c r="G895" s="181"/>
    </row>
    <row r="896" spans="1:7" ht="17.25" customHeight="1">
      <c r="A896" s="169">
        <v>21399</v>
      </c>
      <c r="B896" s="188" t="s">
        <v>946</v>
      </c>
      <c r="C896" s="181">
        <f>SUM(C897:C898)</f>
        <v>0</v>
      </c>
      <c r="D896" s="181">
        <f>'[1]表二附表'!D896</f>
        <v>0</v>
      </c>
      <c r="E896" s="181">
        <f>'[1]表二附表'!C896</f>
        <v>500</v>
      </c>
      <c r="F896" s="181"/>
      <c r="G896" s="181"/>
    </row>
    <row r="897" spans="1:7" ht="17.25" customHeight="1">
      <c r="A897" s="169">
        <v>2139901</v>
      </c>
      <c r="B897" s="188" t="s">
        <v>947</v>
      </c>
      <c r="C897" s="181"/>
      <c r="D897" s="181">
        <f>'[1]表二附表'!D897</f>
        <v>0</v>
      </c>
      <c r="E897" s="181">
        <f>'[1]表二附表'!C897</f>
        <v>0</v>
      </c>
      <c r="F897" s="181"/>
      <c r="G897" s="181"/>
    </row>
    <row r="898" spans="1:7" ht="17.25" customHeight="1">
      <c r="A898" s="169">
        <v>2139999</v>
      </c>
      <c r="B898" s="188" t="s">
        <v>948</v>
      </c>
      <c r="C898" s="181"/>
      <c r="D898" s="181">
        <f>'[1]表二附表'!D898</f>
        <v>0</v>
      </c>
      <c r="E898" s="181">
        <f>'[1]表二附表'!C898</f>
        <v>500</v>
      </c>
      <c r="F898" s="181"/>
      <c r="G898" s="181"/>
    </row>
    <row r="899" spans="1:7" ht="17.25" customHeight="1">
      <c r="A899" s="169">
        <v>214</v>
      </c>
      <c r="B899" s="188" t="s">
        <v>1199</v>
      </c>
      <c r="C899" s="181">
        <f>SUM(C900,C922,C932,C942,C949,C954)</f>
        <v>7322</v>
      </c>
      <c r="D899" s="181">
        <f>'[1]表二附表'!D899</f>
        <v>12054</v>
      </c>
      <c r="E899" s="181">
        <f>'[1]表二附表'!C899</f>
        <v>8978</v>
      </c>
      <c r="F899" s="181"/>
      <c r="G899" s="181"/>
    </row>
    <row r="900" spans="1:7" ht="17.25" customHeight="1">
      <c r="A900" s="169">
        <v>21401</v>
      </c>
      <c r="B900" s="188" t="s">
        <v>949</v>
      </c>
      <c r="C900" s="181">
        <f>SUM(C901:C921)</f>
        <v>7322</v>
      </c>
      <c r="D900" s="181">
        <f>'[1]表二附表'!D900</f>
        <v>11878</v>
      </c>
      <c r="E900" s="181">
        <f>'[1]表二附表'!C900</f>
        <v>8361</v>
      </c>
      <c r="F900" s="181"/>
      <c r="G900" s="181"/>
    </row>
    <row r="901" spans="1:7" ht="17.25" customHeight="1">
      <c r="A901" s="169">
        <v>2140101</v>
      </c>
      <c r="B901" s="188" t="s">
        <v>318</v>
      </c>
      <c r="C901" s="181">
        <v>76</v>
      </c>
      <c r="D901" s="181">
        <f>'[1]表二附表'!D901</f>
        <v>72</v>
      </c>
      <c r="E901" s="181">
        <f>'[1]表二附表'!C901</f>
        <v>85</v>
      </c>
      <c r="F901" s="181"/>
      <c r="G901" s="181"/>
    </row>
    <row r="902" spans="1:7" ht="17.25" customHeight="1">
      <c r="A902" s="169">
        <v>2140102</v>
      </c>
      <c r="B902" s="188" t="s">
        <v>319</v>
      </c>
      <c r="C902" s="181">
        <v>5</v>
      </c>
      <c r="D902" s="181">
        <f>'[1]表二附表'!D902</f>
        <v>47</v>
      </c>
      <c r="E902" s="181">
        <f>'[1]表二附表'!C902</f>
        <v>0</v>
      </c>
      <c r="F902" s="181"/>
      <c r="G902" s="181"/>
    </row>
    <row r="903" spans="1:7" ht="17.25" customHeight="1">
      <c r="A903" s="169">
        <v>2140103</v>
      </c>
      <c r="B903" s="188" t="s">
        <v>320</v>
      </c>
      <c r="C903" s="181">
        <v>0</v>
      </c>
      <c r="D903" s="181">
        <f>'[1]表二附表'!D903</f>
        <v>0</v>
      </c>
      <c r="E903" s="181">
        <f>'[1]表二附表'!C903</f>
        <v>0</v>
      </c>
      <c r="F903" s="181"/>
      <c r="G903" s="181"/>
    </row>
    <row r="904" spans="1:7" ht="17.25" customHeight="1">
      <c r="A904" s="169">
        <v>2140104</v>
      </c>
      <c r="B904" s="188" t="s">
        <v>950</v>
      </c>
      <c r="C904" s="181">
        <v>288</v>
      </c>
      <c r="D904" s="181">
        <f>'[1]表二附表'!D904</f>
        <v>3364</v>
      </c>
      <c r="E904" s="181">
        <f>'[1]表二附表'!C904</f>
        <v>2639</v>
      </c>
      <c r="F904" s="181"/>
      <c r="G904" s="181"/>
    </row>
    <row r="905" spans="1:7" ht="17.25" customHeight="1">
      <c r="A905" s="169">
        <v>2140106</v>
      </c>
      <c r="B905" s="188" t="s">
        <v>951</v>
      </c>
      <c r="C905" s="181">
        <v>1348</v>
      </c>
      <c r="D905" s="181">
        <f>'[1]表二附表'!D905</f>
        <v>2438</v>
      </c>
      <c r="E905" s="181">
        <f>'[1]表二附表'!C905</f>
        <v>1193</v>
      </c>
      <c r="F905" s="181"/>
      <c r="G905" s="181"/>
    </row>
    <row r="906" spans="1:7" ht="17.25" customHeight="1">
      <c r="A906" s="169">
        <v>2140109</v>
      </c>
      <c r="B906" s="188" t="s">
        <v>952</v>
      </c>
      <c r="C906" s="181">
        <v>0</v>
      </c>
      <c r="D906" s="181">
        <f>'[1]表二附表'!D906</f>
        <v>0</v>
      </c>
      <c r="E906" s="181">
        <f>'[1]表二附表'!C906</f>
        <v>0</v>
      </c>
      <c r="F906" s="181"/>
      <c r="G906" s="181"/>
    </row>
    <row r="907" spans="1:7" ht="17.25" customHeight="1">
      <c r="A907" s="169">
        <v>2140110</v>
      </c>
      <c r="B907" s="188" t="s">
        <v>953</v>
      </c>
      <c r="C907" s="181">
        <v>0</v>
      </c>
      <c r="D907" s="181">
        <f>'[1]表二附表'!D907</f>
        <v>0</v>
      </c>
      <c r="E907" s="181">
        <f>'[1]表二附表'!C907</f>
        <v>0</v>
      </c>
      <c r="F907" s="181"/>
      <c r="G907" s="181"/>
    </row>
    <row r="908" spans="1:7" ht="17.25" customHeight="1">
      <c r="A908" s="169">
        <v>2140111</v>
      </c>
      <c r="B908" s="188" t="s">
        <v>954</v>
      </c>
      <c r="C908" s="181">
        <v>0</v>
      </c>
      <c r="D908" s="181">
        <f>'[1]表二附表'!D908</f>
        <v>0</v>
      </c>
      <c r="E908" s="181">
        <f>'[1]表二附表'!C908</f>
        <v>0</v>
      </c>
      <c r="F908" s="181"/>
      <c r="G908" s="181"/>
    </row>
    <row r="909" spans="1:7" ht="17.25" customHeight="1">
      <c r="A909" s="169">
        <v>2140112</v>
      </c>
      <c r="B909" s="188" t="s">
        <v>955</v>
      </c>
      <c r="C909" s="181">
        <v>0</v>
      </c>
      <c r="D909" s="181">
        <f>'[1]表二附表'!D909</f>
        <v>0</v>
      </c>
      <c r="E909" s="181">
        <f>'[1]表二附表'!C909</f>
        <v>0</v>
      </c>
      <c r="F909" s="181"/>
      <c r="G909" s="181"/>
    </row>
    <row r="910" spans="1:7" ht="17.25" customHeight="1">
      <c r="A910" s="169">
        <v>2140114</v>
      </c>
      <c r="B910" s="188" t="s">
        <v>956</v>
      </c>
      <c r="C910" s="181">
        <v>0</v>
      </c>
      <c r="D910" s="181">
        <f>'[1]表二附表'!D910</f>
        <v>0</v>
      </c>
      <c r="E910" s="181">
        <f>'[1]表二附表'!C910</f>
        <v>0</v>
      </c>
      <c r="F910" s="181"/>
      <c r="G910" s="181"/>
    </row>
    <row r="911" spans="1:7" ht="17.25" customHeight="1">
      <c r="A911" s="169">
        <v>2140122</v>
      </c>
      <c r="B911" s="188" t="s">
        <v>957</v>
      </c>
      <c r="C911" s="181">
        <v>0</v>
      </c>
      <c r="D911" s="181">
        <f>'[1]表二附表'!D911</f>
        <v>0</v>
      </c>
      <c r="E911" s="181">
        <f>'[1]表二附表'!C911</f>
        <v>0</v>
      </c>
      <c r="F911" s="181"/>
      <c r="G911" s="181"/>
    </row>
    <row r="912" spans="1:7" ht="17.25" customHeight="1">
      <c r="A912" s="169">
        <v>2140123</v>
      </c>
      <c r="B912" s="188" t="s">
        <v>958</v>
      </c>
      <c r="C912" s="181">
        <v>0</v>
      </c>
      <c r="D912" s="181">
        <f>'[1]表二附表'!D912</f>
        <v>0</v>
      </c>
      <c r="E912" s="181">
        <f>'[1]表二附表'!C912</f>
        <v>0</v>
      </c>
      <c r="F912" s="181"/>
      <c r="G912" s="181"/>
    </row>
    <row r="913" spans="1:7" ht="17.25" customHeight="1">
      <c r="A913" s="169">
        <v>2140127</v>
      </c>
      <c r="B913" s="188" t="s">
        <v>959</v>
      </c>
      <c r="C913" s="181">
        <v>0</v>
      </c>
      <c r="D913" s="181">
        <f>'[1]表二附表'!D913</f>
        <v>0</v>
      </c>
      <c r="E913" s="181">
        <f>'[1]表二附表'!C913</f>
        <v>0</v>
      </c>
      <c r="F913" s="181"/>
      <c r="G913" s="181"/>
    </row>
    <row r="914" spans="1:7" ht="17.25" customHeight="1">
      <c r="A914" s="169">
        <v>2140128</v>
      </c>
      <c r="B914" s="188" t="s">
        <v>960</v>
      </c>
      <c r="C914" s="181">
        <v>0</v>
      </c>
      <c r="D914" s="181">
        <f>'[1]表二附表'!D914</f>
        <v>0</v>
      </c>
      <c r="E914" s="181">
        <f>'[1]表二附表'!C914</f>
        <v>0</v>
      </c>
      <c r="F914" s="181"/>
      <c r="G914" s="181"/>
    </row>
    <row r="915" spans="1:7" ht="17.25" customHeight="1">
      <c r="A915" s="169">
        <v>2140129</v>
      </c>
      <c r="B915" s="188" t="s">
        <v>961</v>
      </c>
      <c r="C915" s="181">
        <v>0</v>
      </c>
      <c r="D915" s="181">
        <f>'[1]表二附表'!D915</f>
        <v>0</v>
      </c>
      <c r="E915" s="181">
        <f>'[1]表二附表'!C915</f>
        <v>0</v>
      </c>
      <c r="F915" s="181"/>
      <c r="G915" s="181"/>
    </row>
    <row r="916" spans="1:7" ht="17.25" customHeight="1">
      <c r="A916" s="169">
        <v>2140130</v>
      </c>
      <c r="B916" s="188" t="s">
        <v>962</v>
      </c>
      <c r="C916" s="181">
        <v>0</v>
      </c>
      <c r="D916" s="181">
        <f>'[1]表二附表'!D916</f>
        <v>0</v>
      </c>
      <c r="E916" s="181">
        <f>'[1]表二附表'!C916</f>
        <v>0</v>
      </c>
      <c r="F916" s="181"/>
      <c r="G916" s="181"/>
    </row>
    <row r="917" spans="1:7" ht="17.25" customHeight="1">
      <c r="A917" s="169">
        <v>2140131</v>
      </c>
      <c r="B917" s="188" t="s">
        <v>963</v>
      </c>
      <c r="C917" s="181">
        <v>0</v>
      </c>
      <c r="D917" s="181">
        <f>'[1]表二附表'!D917</f>
        <v>0</v>
      </c>
      <c r="E917" s="181">
        <f>'[1]表二附表'!C917</f>
        <v>0</v>
      </c>
      <c r="F917" s="181"/>
      <c r="G917" s="181"/>
    </row>
    <row r="918" spans="1:7" ht="17.25" customHeight="1">
      <c r="A918" s="169">
        <v>2140133</v>
      </c>
      <c r="B918" s="188" t="s">
        <v>964</v>
      </c>
      <c r="C918" s="181">
        <v>0</v>
      </c>
      <c r="D918" s="181">
        <f>'[1]表二附表'!D918</f>
        <v>0</v>
      </c>
      <c r="E918" s="181">
        <f>'[1]表二附表'!C918</f>
        <v>0</v>
      </c>
      <c r="F918" s="181"/>
      <c r="G918" s="181"/>
    </row>
    <row r="919" spans="1:7" ht="17.25" customHeight="1">
      <c r="A919" s="169">
        <v>2140136</v>
      </c>
      <c r="B919" s="188" t="s">
        <v>965</v>
      </c>
      <c r="C919" s="181">
        <v>0</v>
      </c>
      <c r="D919" s="181">
        <f>'[1]表二附表'!D919</f>
        <v>0</v>
      </c>
      <c r="E919" s="181">
        <f>'[1]表二附表'!C919</f>
        <v>0</v>
      </c>
      <c r="F919" s="181"/>
      <c r="G919" s="181"/>
    </row>
    <row r="920" spans="1:7" ht="17.25" customHeight="1">
      <c r="A920" s="169">
        <v>2140138</v>
      </c>
      <c r="B920" s="188" t="s">
        <v>966</v>
      </c>
      <c r="C920" s="181">
        <v>0</v>
      </c>
      <c r="D920" s="181">
        <f>'[1]表二附表'!D920</f>
        <v>0</v>
      </c>
      <c r="E920" s="181">
        <f>'[1]表二附表'!C920</f>
        <v>0</v>
      </c>
      <c r="F920" s="181"/>
      <c r="G920" s="181"/>
    </row>
    <row r="921" spans="1:7" ht="17.25" customHeight="1">
      <c r="A921" s="169">
        <v>2140199</v>
      </c>
      <c r="B921" s="188" t="s">
        <v>967</v>
      </c>
      <c r="C921" s="181">
        <v>5605</v>
      </c>
      <c r="D921" s="181">
        <f>'[1]表二附表'!D921</f>
        <v>5957</v>
      </c>
      <c r="E921" s="181">
        <f>'[1]表二附表'!C921</f>
        <v>4444</v>
      </c>
      <c r="F921" s="181"/>
      <c r="G921" s="181"/>
    </row>
    <row r="922" spans="1:7" ht="17.25" customHeight="1">
      <c r="A922" s="169">
        <v>21402</v>
      </c>
      <c r="B922" s="188" t="s">
        <v>968</v>
      </c>
      <c r="C922" s="181">
        <f>SUM(C923:C931)</f>
        <v>0</v>
      </c>
      <c r="D922" s="181">
        <f>'[1]表二附表'!D922</f>
        <v>0</v>
      </c>
      <c r="E922" s="181">
        <f>'[1]表二附表'!C922</f>
        <v>0</v>
      </c>
      <c r="F922" s="181"/>
      <c r="G922" s="181"/>
    </row>
    <row r="923" spans="1:7" ht="17.25" customHeight="1">
      <c r="A923" s="169">
        <v>2140201</v>
      </c>
      <c r="B923" s="188" t="s">
        <v>318</v>
      </c>
      <c r="C923" s="181"/>
      <c r="D923" s="181">
        <f>'[1]表二附表'!D923</f>
        <v>0</v>
      </c>
      <c r="E923" s="181">
        <f>'[1]表二附表'!C923</f>
        <v>0</v>
      </c>
      <c r="F923" s="181"/>
      <c r="G923" s="181"/>
    </row>
    <row r="924" spans="1:7" ht="17.25" customHeight="1">
      <c r="A924" s="169">
        <v>2140202</v>
      </c>
      <c r="B924" s="188" t="s">
        <v>319</v>
      </c>
      <c r="C924" s="181"/>
      <c r="D924" s="181">
        <f>'[1]表二附表'!D924</f>
        <v>0</v>
      </c>
      <c r="E924" s="181">
        <f>'[1]表二附表'!C924</f>
        <v>0</v>
      </c>
      <c r="F924" s="181"/>
      <c r="G924" s="181"/>
    </row>
    <row r="925" spans="1:7" ht="17.25" customHeight="1">
      <c r="A925" s="169">
        <v>2140203</v>
      </c>
      <c r="B925" s="188" t="s">
        <v>320</v>
      </c>
      <c r="C925" s="181"/>
      <c r="D925" s="181">
        <f>'[1]表二附表'!D925</f>
        <v>0</v>
      </c>
      <c r="E925" s="181">
        <f>'[1]表二附表'!C925</f>
        <v>0</v>
      </c>
      <c r="F925" s="181"/>
      <c r="G925" s="181"/>
    </row>
    <row r="926" spans="1:7" ht="17.25" customHeight="1">
      <c r="A926" s="169">
        <v>2140204</v>
      </c>
      <c r="B926" s="188" t="s">
        <v>969</v>
      </c>
      <c r="C926" s="181"/>
      <c r="D926" s="181">
        <f>'[1]表二附表'!D926</f>
        <v>0</v>
      </c>
      <c r="E926" s="181">
        <f>'[1]表二附表'!C926</f>
        <v>0</v>
      </c>
      <c r="F926" s="181"/>
      <c r="G926" s="181"/>
    </row>
    <row r="927" spans="1:7" ht="17.25" customHeight="1">
      <c r="A927" s="169">
        <v>2140205</v>
      </c>
      <c r="B927" s="188" t="s">
        <v>970</v>
      </c>
      <c r="C927" s="181"/>
      <c r="D927" s="181">
        <f>'[1]表二附表'!D927</f>
        <v>0</v>
      </c>
      <c r="E927" s="181">
        <f>'[1]表二附表'!C927</f>
        <v>0</v>
      </c>
      <c r="F927" s="181"/>
      <c r="G927" s="181"/>
    </row>
    <row r="928" spans="1:7" ht="17.25" customHeight="1">
      <c r="A928" s="169">
        <v>2140206</v>
      </c>
      <c r="B928" s="188" t="s">
        <v>971</v>
      </c>
      <c r="C928" s="181"/>
      <c r="D928" s="181">
        <f>'[1]表二附表'!D928</f>
        <v>0</v>
      </c>
      <c r="E928" s="181">
        <f>'[1]表二附表'!C928</f>
        <v>0</v>
      </c>
      <c r="F928" s="181"/>
      <c r="G928" s="181"/>
    </row>
    <row r="929" spans="1:7" ht="17.25" customHeight="1">
      <c r="A929" s="169">
        <v>2140207</v>
      </c>
      <c r="B929" s="188" t="s">
        <v>972</v>
      </c>
      <c r="C929" s="181"/>
      <c r="D929" s="181">
        <f>'[1]表二附表'!D929</f>
        <v>0</v>
      </c>
      <c r="E929" s="181">
        <f>'[1]表二附表'!C929</f>
        <v>0</v>
      </c>
      <c r="F929" s="181"/>
      <c r="G929" s="181"/>
    </row>
    <row r="930" spans="1:7" ht="17.25" customHeight="1">
      <c r="A930" s="169">
        <v>2140208</v>
      </c>
      <c r="B930" s="188" t="s">
        <v>973</v>
      </c>
      <c r="C930" s="181"/>
      <c r="D930" s="181">
        <f>'[1]表二附表'!D930</f>
        <v>0</v>
      </c>
      <c r="E930" s="181">
        <f>'[1]表二附表'!C930</f>
        <v>0</v>
      </c>
      <c r="F930" s="181"/>
      <c r="G930" s="181"/>
    </row>
    <row r="931" spans="1:7" ht="17.25" customHeight="1">
      <c r="A931" s="169">
        <v>2140299</v>
      </c>
      <c r="B931" s="188" t="s">
        <v>974</v>
      </c>
      <c r="C931" s="181"/>
      <c r="D931" s="181">
        <f>'[1]表二附表'!D931</f>
        <v>0</v>
      </c>
      <c r="E931" s="181">
        <f>'[1]表二附表'!C931</f>
        <v>0</v>
      </c>
      <c r="F931" s="181"/>
      <c r="G931" s="181"/>
    </row>
    <row r="932" spans="1:7" ht="17.25" customHeight="1">
      <c r="A932" s="169">
        <v>21403</v>
      </c>
      <c r="B932" s="188" t="s">
        <v>975</v>
      </c>
      <c r="C932" s="181">
        <f>SUM(C933:C941)</f>
        <v>0</v>
      </c>
      <c r="D932" s="181">
        <f>'[1]表二附表'!D932</f>
        <v>0</v>
      </c>
      <c r="E932" s="181">
        <f>'[1]表二附表'!C932</f>
        <v>0</v>
      </c>
      <c r="F932" s="181"/>
      <c r="G932" s="181"/>
    </row>
    <row r="933" spans="1:7" ht="17.25" customHeight="1">
      <c r="A933" s="169">
        <v>2140301</v>
      </c>
      <c r="B933" s="188" t="s">
        <v>318</v>
      </c>
      <c r="C933" s="181"/>
      <c r="D933" s="181">
        <f>'[1]表二附表'!D933</f>
        <v>0</v>
      </c>
      <c r="E933" s="181">
        <f>'[1]表二附表'!C933</f>
        <v>0</v>
      </c>
      <c r="F933" s="181"/>
      <c r="G933" s="181"/>
    </row>
    <row r="934" spans="1:7" ht="17.25" customHeight="1">
      <c r="A934" s="169">
        <v>2140302</v>
      </c>
      <c r="B934" s="188" t="s">
        <v>319</v>
      </c>
      <c r="C934" s="181"/>
      <c r="D934" s="181">
        <f>'[1]表二附表'!D934</f>
        <v>0</v>
      </c>
      <c r="E934" s="181">
        <f>'[1]表二附表'!C934</f>
        <v>0</v>
      </c>
      <c r="F934" s="181"/>
      <c r="G934" s="181"/>
    </row>
    <row r="935" spans="1:7" ht="17.25" customHeight="1">
      <c r="A935" s="169">
        <v>2140303</v>
      </c>
      <c r="B935" s="188" t="s">
        <v>320</v>
      </c>
      <c r="C935" s="181"/>
      <c r="D935" s="181">
        <f>'[1]表二附表'!D935</f>
        <v>0</v>
      </c>
      <c r="E935" s="181">
        <f>'[1]表二附表'!C935</f>
        <v>0</v>
      </c>
      <c r="F935" s="181"/>
      <c r="G935" s="181"/>
    </row>
    <row r="936" spans="1:7" ht="17.25" customHeight="1">
      <c r="A936" s="169">
        <v>2140304</v>
      </c>
      <c r="B936" s="188" t="s">
        <v>976</v>
      </c>
      <c r="C936" s="181"/>
      <c r="D936" s="181">
        <f>'[1]表二附表'!D936</f>
        <v>0</v>
      </c>
      <c r="E936" s="181">
        <f>'[1]表二附表'!C936</f>
        <v>0</v>
      </c>
      <c r="F936" s="181"/>
      <c r="G936" s="181"/>
    </row>
    <row r="937" spans="1:7" ht="17.25" customHeight="1">
      <c r="A937" s="169">
        <v>2140305</v>
      </c>
      <c r="B937" s="188" t="s">
        <v>977</v>
      </c>
      <c r="C937" s="181"/>
      <c r="D937" s="181">
        <f>'[1]表二附表'!D937</f>
        <v>0</v>
      </c>
      <c r="E937" s="181">
        <f>'[1]表二附表'!C937</f>
        <v>0</v>
      </c>
      <c r="F937" s="181"/>
      <c r="G937" s="181"/>
    </row>
    <row r="938" spans="1:7" ht="17.25" customHeight="1">
      <c r="A938" s="169">
        <v>2140306</v>
      </c>
      <c r="B938" s="188" t="s">
        <v>978</v>
      </c>
      <c r="C938" s="181"/>
      <c r="D938" s="181">
        <f>'[1]表二附表'!D938</f>
        <v>0</v>
      </c>
      <c r="E938" s="181">
        <f>'[1]表二附表'!C938</f>
        <v>0</v>
      </c>
      <c r="F938" s="181"/>
      <c r="G938" s="181"/>
    </row>
    <row r="939" spans="1:7" ht="17.25" customHeight="1">
      <c r="A939" s="169">
        <v>2140307</v>
      </c>
      <c r="B939" s="188" t="s">
        <v>979</v>
      </c>
      <c r="C939" s="181"/>
      <c r="D939" s="181">
        <f>'[1]表二附表'!D939</f>
        <v>0</v>
      </c>
      <c r="E939" s="181">
        <f>'[1]表二附表'!C939</f>
        <v>0</v>
      </c>
      <c r="F939" s="181"/>
      <c r="G939" s="181"/>
    </row>
    <row r="940" spans="1:7" ht="17.25" customHeight="1">
      <c r="A940" s="169">
        <v>2140308</v>
      </c>
      <c r="B940" s="188" t="s">
        <v>980</v>
      </c>
      <c r="C940" s="181"/>
      <c r="D940" s="181">
        <f>'[1]表二附表'!D940</f>
        <v>0</v>
      </c>
      <c r="E940" s="181">
        <f>'[1]表二附表'!C940</f>
        <v>0</v>
      </c>
      <c r="F940" s="181"/>
      <c r="G940" s="181"/>
    </row>
    <row r="941" spans="1:7" ht="17.25" customHeight="1">
      <c r="A941" s="169">
        <v>2140399</v>
      </c>
      <c r="B941" s="188" t="s">
        <v>981</v>
      </c>
      <c r="C941" s="181"/>
      <c r="D941" s="181">
        <f>'[1]表二附表'!D941</f>
        <v>0</v>
      </c>
      <c r="E941" s="181">
        <f>'[1]表二附表'!C941</f>
        <v>0</v>
      </c>
      <c r="F941" s="181"/>
      <c r="G941" s="181"/>
    </row>
    <row r="942" spans="1:7" ht="17.25" customHeight="1">
      <c r="A942" s="169">
        <v>21405</v>
      </c>
      <c r="B942" s="188" t="s">
        <v>982</v>
      </c>
      <c r="C942" s="181">
        <f>SUM(C943:C948)</f>
        <v>0</v>
      </c>
      <c r="D942" s="181">
        <f>'[1]表二附表'!D942</f>
        <v>0</v>
      </c>
      <c r="E942" s="181">
        <f>'[1]表二附表'!C942</f>
        <v>0</v>
      </c>
      <c r="F942" s="181"/>
      <c r="G942" s="181"/>
    </row>
    <row r="943" spans="1:7" ht="17.25" customHeight="1">
      <c r="A943" s="169">
        <v>2140501</v>
      </c>
      <c r="B943" s="188" t="s">
        <v>318</v>
      </c>
      <c r="C943" s="181"/>
      <c r="D943" s="181">
        <f>'[1]表二附表'!D943</f>
        <v>0</v>
      </c>
      <c r="E943" s="181">
        <f>'[1]表二附表'!C943</f>
        <v>0</v>
      </c>
      <c r="F943" s="181"/>
      <c r="G943" s="181"/>
    </row>
    <row r="944" spans="1:7" ht="17.25" customHeight="1">
      <c r="A944" s="169">
        <v>2140502</v>
      </c>
      <c r="B944" s="188" t="s">
        <v>319</v>
      </c>
      <c r="C944" s="181"/>
      <c r="D944" s="181">
        <f>'[1]表二附表'!D944</f>
        <v>0</v>
      </c>
      <c r="E944" s="181">
        <f>'[1]表二附表'!C944</f>
        <v>0</v>
      </c>
      <c r="F944" s="181"/>
      <c r="G944" s="181"/>
    </row>
    <row r="945" spans="1:7" ht="17.25" customHeight="1">
      <c r="A945" s="169">
        <v>2140503</v>
      </c>
      <c r="B945" s="188" t="s">
        <v>320</v>
      </c>
      <c r="C945" s="181"/>
      <c r="D945" s="181">
        <f>'[1]表二附表'!D945</f>
        <v>0</v>
      </c>
      <c r="E945" s="181">
        <f>'[1]表二附表'!C945</f>
        <v>0</v>
      </c>
      <c r="F945" s="181"/>
      <c r="G945" s="181"/>
    </row>
    <row r="946" spans="1:7" ht="17.25" customHeight="1">
      <c r="A946" s="169">
        <v>2140504</v>
      </c>
      <c r="B946" s="188" t="s">
        <v>973</v>
      </c>
      <c r="C946" s="181"/>
      <c r="D946" s="181">
        <f>'[1]表二附表'!D946</f>
        <v>0</v>
      </c>
      <c r="E946" s="181">
        <f>'[1]表二附表'!C946</f>
        <v>0</v>
      </c>
      <c r="F946" s="181"/>
      <c r="G946" s="181"/>
    </row>
    <row r="947" spans="1:7" ht="17.25" customHeight="1">
      <c r="A947" s="169">
        <v>2140505</v>
      </c>
      <c r="B947" s="188" t="s">
        <v>983</v>
      </c>
      <c r="C947" s="181"/>
      <c r="D947" s="181">
        <f>'[1]表二附表'!D947</f>
        <v>0</v>
      </c>
      <c r="E947" s="181">
        <f>'[1]表二附表'!C947</f>
        <v>0</v>
      </c>
      <c r="F947" s="181"/>
      <c r="G947" s="181"/>
    </row>
    <row r="948" spans="1:7" ht="17.25" customHeight="1">
      <c r="A948" s="169">
        <v>2140599</v>
      </c>
      <c r="B948" s="188" t="s">
        <v>984</v>
      </c>
      <c r="C948" s="181"/>
      <c r="D948" s="181">
        <f>'[1]表二附表'!D948</f>
        <v>0</v>
      </c>
      <c r="E948" s="181">
        <f>'[1]表二附表'!C948</f>
        <v>0</v>
      </c>
      <c r="F948" s="181"/>
      <c r="G948" s="181"/>
    </row>
    <row r="949" spans="1:7" ht="17.25" customHeight="1">
      <c r="A949" s="169">
        <v>21406</v>
      </c>
      <c r="B949" s="188" t="s">
        <v>985</v>
      </c>
      <c r="C949" s="181">
        <f>SUM(C950:C953)</f>
        <v>0</v>
      </c>
      <c r="D949" s="181">
        <f>'[1]表二附表'!D949</f>
        <v>0</v>
      </c>
      <c r="E949" s="181">
        <f>'[1]表二附表'!C949</f>
        <v>512</v>
      </c>
      <c r="F949" s="181"/>
      <c r="G949" s="181"/>
    </row>
    <row r="950" spans="1:7" ht="17.25" customHeight="1">
      <c r="A950" s="169">
        <v>2140601</v>
      </c>
      <c r="B950" s="188" t="s">
        <v>986</v>
      </c>
      <c r="C950" s="181"/>
      <c r="D950" s="181">
        <f>'[1]表二附表'!D950</f>
        <v>0</v>
      </c>
      <c r="E950" s="181">
        <f>'[1]表二附表'!C950</f>
        <v>0</v>
      </c>
      <c r="F950" s="181"/>
      <c r="G950" s="181"/>
    </row>
    <row r="951" spans="1:7" ht="17.25" customHeight="1">
      <c r="A951" s="169">
        <v>2140602</v>
      </c>
      <c r="B951" s="188" t="s">
        <v>987</v>
      </c>
      <c r="C951" s="181"/>
      <c r="D951" s="181">
        <f>'[1]表二附表'!D951</f>
        <v>0</v>
      </c>
      <c r="E951" s="181">
        <f>'[1]表二附表'!C951</f>
        <v>512</v>
      </c>
      <c r="F951" s="181"/>
      <c r="G951" s="181"/>
    </row>
    <row r="952" spans="1:7" ht="17.25" customHeight="1">
      <c r="A952" s="169">
        <v>2140603</v>
      </c>
      <c r="B952" s="188" t="s">
        <v>988</v>
      </c>
      <c r="C952" s="181"/>
      <c r="D952" s="181">
        <f>'[1]表二附表'!D952</f>
        <v>0</v>
      </c>
      <c r="E952" s="181">
        <f>'[1]表二附表'!C952</f>
        <v>0</v>
      </c>
      <c r="F952" s="181"/>
      <c r="G952" s="181"/>
    </row>
    <row r="953" spans="1:7" ht="17.25" customHeight="1">
      <c r="A953" s="169">
        <v>2140699</v>
      </c>
      <c r="B953" s="188" t="s">
        <v>989</v>
      </c>
      <c r="C953" s="181"/>
      <c r="D953" s="181">
        <f>'[1]表二附表'!D953</f>
        <v>0</v>
      </c>
      <c r="E953" s="181">
        <f>'[1]表二附表'!C953</f>
        <v>0</v>
      </c>
      <c r="F953" s="181"/>
      <c r="G953" s="181"/>
    </row>
    <row r="954" spans="1:7" ht="17.25" customHeight="1">
      <c r="A954" s="169">
        <v>21499</v>
      </c>
      <c r="B954" s="188" t="s">
        <v>990</v>
      </c>
      <c r="C954" s="181">
        <f>SUM(C955:C956)</f>
        <v>0</v>
      </c>
      <c r="D954" s="181">
        <f>'[1]表二附表'!D954</f>
        <v>176</v>
      </c>
      <c r="E954" s="181">
        <f>'[1]表二附表'!C954</f>
        <v>105</v>
      </c>
      <c r="F954" s="181"/>
      <c r="G954" s="181"/>
    </row>
    <row r="955" spans="1:7" ht="17.25" customHeight="1">
      <c r="A955" s="169">
        <v>2149901</v>
      </c>
      <c r="B955" s="188" t="s">
        <v>991</v>
      </c>
      <c r="C955" s="181"/>
      <c r="D955" s="181">
        <f>'[1]表二附表'!D955</f>
        <v>5</v>
      </c>
      <c r="E955" s="181">
        <f>'[1]表二附表'!C955</f>
        <v>62</v>
      </c>
      <c r="F955" s="181"/>
      <c r="G955" s="181"/>
    </row>
    <row r="956" spans="1:7" ht="17.25" customHeight="1">
      <c r="A956" s="169">
        <v>2149999</v>
      </c>
      <c r="B956" s="188" t="s">
        <v>992</v>
      </c>
      <c r="C956" s="181"/>
      <c r="D956" s="181">
        <f>'[1]表二附表'!D956</f>
        <v>171</v>
      </c>
      <c r="E956" s="181">
        <f>'[1]表二附表'!C956</f>
        <v>43</v>
      </c>
      <c r="F956" s="181"/>
      <c r="G956" s="181"/>
    </row>
    <row r="957" spans="1:7" ht="17.25" customHeight="1">
      <c r="A957" s="169">
        <v>215</v>
      </c>
      <c r="B957" s="188" t="s">
        <v>1471</v>
      </c>
      <c r="C957" s="181">
        <f>SUM(C958,C968,C984,C989,C1000,C1007,C1015)</f>
        <v>4080</v>
      </c>
      <c r="D957" s="181">
        <f>'[1]表二附表'!D957</f>
        <v>6708</v>
      </c>
      <c r="E957" s="181">
        <f>'[1]表二附表'!C957</f>
        <v>12657</v>
      </c>
      <c r="F957" s="181"/>
      <c r="G957" s="181"/>
    </row>
    <row r="958" spans="1:7" ht="17.25" customHeight="1">
      <c r="A958" s="169">
        <v>21501</v>
      </c>
      <c r="B958" s="188" t="s">
        <v>993</v>
      </c>
      <c r="C958" s="181">
        <f>SUM(C959:C967)</f>
        <v>0</v>
      </c>
      <c r="D958" s="181">
        <f>'[1]表二附表'!D958</f>
        <v>0</v>
      </c>
      <c r="E958" s="181">
        <f>'[1]表二附表'!C958</f>
        <v>0</v>
      </c>
      <c r="F958" s="181"/>
      <c r="G958" s="181"/>
    </row>
    <row r="959" spans="1:7" ht="17.25" customHeight="1">
      <c r="A959" s="169">
        <v>2150101</v>
      </c>
      <c r="B959" s="188" t="s">
        <v>318</v>
      </c>
      <c r="C959" s="181"/>
      <c r="D959" s="181">
        <f>'[1]表二附表'!D959</f>
        <v>0</v>
      </c>
      <c r="E959" s="181">
        <f>'[1]表二附表'!C959</f>
        <v>0</v>
      </c>
      <c r="F959" s="181"/>
      <c r="G959" s="181"/>
    </row>
    <row r="960" spans="1:7" ht="17.25" customHeight="1">
      <c r="A960" s="169">
        <v>2150102</v>
      </c>
      <c r="B960" s="188" t="s">
        <v>319</v>
      </c>
      <c r="C960" s="181"/>
      <c r="D960" s="181">
        <f>'[1]表二附表'!D960</f>
        <v>0</v>
      </c>
      <c r="E960" s="181">
        <f>'[1]表二附表'!C960</f>
        <v>0</v>
      </c>
      <c r="F960" s="181"/>
      <c r="G960" s="181"/>
    </row>
    <row r="961" spans="1:7" ht="17.25" customHeight="1">
      <c r="A961" s="169">
        <v>2150103</v>
      </c>
      <c r="B961" s="188" t="s">
        <v>320</v>
      </c>
      <c r="C961" s="181"/>
      <c r="D961" s="181">
        <f>'[1]表二附表'!D961</f>
        <v>0</v>
      </c>
      <c r="E961" s="181">
        <f>'[1]表二附表'!C961</f>
        <v>0</v>
      </c>
      <c r="F961" s="181"/>
      <c r="G961" s="181"/>
    </row>
    <row r="962" spans="1:7" ht="17.25" customHeight="1">
      <c r="A962" s="169">
        <v>2150104</v>
      </c>
      <c r="B962" s="188" t="s">
        <v>994</v>
      </c>
      <c r="C962" s="181"/>
      <c r="D962" s="181">
        <f>'[1]表二附表'!D962</f>
        <v>0</v>
      </c>
      <c r="E962" s="181">
        <f>'[1]表二附表'!C962</f>
        <v>0</v>
      </c>
      <c r="F962" s="181"/>
      <c r="G962" s="181"/>
    </row>
    <row r="963" spans="1:7" ht="17.25" customHeight="1">
      <c r="A963" s="169">
        <v>2150105</v>
      </c>
      <c r="B963" s="188" t="s">
        <v>995</v>
      </c>
      <c r="C963" s="181"/>
      <c r="D963" s="181">
        <f>'[1]表二附表'!D963</f>
        <v>0</v>
      </c>
      <c r="E963" s="181">
        <f>'[1]表二附表'!C963</f>
        <v>0</v>
      </c>
      <c r="F963" s="181"/>
      <c r="G963" s="181"/>
    </row>
    <row r="964" spans="1:7" ht="17.25" customHeight="1">
      <c r="A964" s="169">
        <v>2150106</v>
      </c>
      <c r="B964" s="188" t="s">
        <v>996</v>
      </c>
      <c r="C964" s="181"/>
      <c r="D964" s="181">
        <f>'[1]表二附表'!D964</f>
        <v>0</v>
      </c>
      <c r="E964" s="181">
        <f>'[1]表二附表'!C964</f>
        <v>0</v>
      </c>
      <c r="F964" s="181"/>
      <c r="G964" s="181"/>
    </row>
    <row r="965" spans="1:7" ht="17.25" customHeight="1">
      <c r="A965" s="169">
        <v>2150107</v>
      </c>
      <c r="B965" s="188" t="s">
        <v>997</v>
      </c>
      <c r="C965" s="181"/>
      <c r="D965" s="181">
        <f>'[1]表二附表'!D965</f>
        <v>0</v>
      </c>
      <c r="E965" s="181">
        <f>'[1]表二附表'!C965</f>
        <v>0</v>
      </c>
      <c r="F965" s="181"/>
      <c r="G965" s="181"/>
    </row>
    <row r="966" spans="1:7" ht="17.25" customHeight="1">
      <c r="A966" s="169">
        <v>2150108</v>
      </c>
      <c r="B966" s="188" t="s">
        <v>998</v>
      </c>
      <c r="C966" s="181"/>
      <c r="D966" s="181">
        <f>'[1]表二附表'!D966</f>
        <v>0</v>
      </c>
      <c r="E966" s="181">
        <f>'[1]表二附表'!C966</f>
        <v>0</v>
      </c>
      <c r="F966" s="181"/>
      <c r="G966" s="181"/>
    </row>
    <row r="967" spans="1:7" ht="17.25" customHeight="1">
      <c r="A967" s="169">
        <v>2150199</v>
      </c>
      <c r="B967" s="188" t="s">
        <v>999</v>
      </c>
      <c r="C967" s="181"/>
      <c r="D967" s="181">
        <f>'[1]表二附表'!D967</f>
        <v>0</v>
      </c>
      <c r="E967" s="181">
        <f>'[1]表二附表'!C967</f>
        <v>0</v>
      </c>
      <c r="F967" s="181"/>
      <c r="G967" s="181"/>
    </row>
    <row r="968" spans="1:7" ht="17.25" customHeight="1">
      <c r="A968" s="169">
        <v>21502</v>
      </c>
      <c r="B968" s="188" t="s">
        <v>1000</v>
      </c>
      <c r="C968" s="181">
        <f>SUM(C969:C983)</f>
        <v>0</v>
      </c>
      <c r="D968" s="181">
        <f>'[1]表二附表'!D968</f>
        <v>0</v>
      </c>
      <c r="E968" s="181">
        <f>'[1]表二附表'!C968</f>
        <v>0</v>
      </c>
      <c r="F968" s="181"/>
      <c r="G968" s="181"/>
    </row>
    <row r="969" spans="1:7" ht="17.25" customHeight="1">
      <c r="A969" s="169">
        <v>2150201</v>
      </c>
      <c r="B969" s="188" t="s">
        <v>318</v>
      </c>
      <c r="C969" s="181"/>
      <c r="D969" s="181">
        <f>'[1]表二附表'!D969</f>
        <v>0</v>
      </c>
      <c r="E969" s="181">
        <f>'[1]表二附表'!C969</f>
        <v>0</v>
      </c>
      <c r="F969" s="181"/>
      <c r="G969" s="181"/>
    </row>
    <row r="970" spans="1:7" ht="17.25" customHeight="1">
      <c r="A970" s="169">
        <v>2150202</v>
      </c>
      <c r="B970" s="188" t="s">
        <v>319</v>
      </c>
      <c r="C970" s="181"/>
      <c r="D970" s="181">
        <f>'[1]表二附表'!D970</f>
        <v>0</v>
      </c>
      <c r="E970" s="181">
        <f>'[1]表二附表'!C970</f>
        <v>0</v>
      </c>
      <c r="F970" s="181"/>
      <c r="G970" s="181"/>
    </row>
    <row r="971" spans="1:7" ht="17.25" customHeight="1">
      <c r="A971" s="169">
        <v>2150203</v>
      </c>
      <c r="B971" s="188" t="s">
        <v>320</v>
      </c>
      <c r="C971" s="181"/>
      <c r="D971" s="181">
        <f>'[1]表二附表'!D971</f>
        <v>0</v>
      </c>
      <c r="E971" s="181">
        <f>'[1]表二附表'!C971</f>
        <v>0</v>
      </c>
      <c r="F971" s="181"/>
      <c r="G971" s="181"/>
    </row>
    <row r="972" spans="1:7" ht="17.25" customHeight="1">
      <c r="A972" s="169">
        <v>2150204</v>
      </c>
      <c r="B972" s="188" t="s">
        <v>1001</v>
      </c>
      <c r="C972" s="181"/>
      <c r="D972" s="181">
        <f>'[1]表二附表'!D972</f>
        <v>0</v>
      </c>
      <c r="E972" s="181">
        <f>'[1]表二附表'!C972</f>
        <v>0</v>
      </c>
      <c r="F972" s="181"/>
      <c r="G972" s="181"/>
    </row>
    <row r="973" spans="1:7" ht="17.25" customHeight="1">
      <c r="A973" s="169">
        <v>2150205</v>
      </c>
      <c r="B973" s="188" t="s">
        <v>1002</v>
      </c>
      <c r="C973" s="181"/>
      <c r="D973" s="181">
        <f>'[1]表二附表'!D973</f>
        <v>0</v>
      </c>
      <c r="E973" s="181">
        <f>'[1]表二附表'!C973</f>
        <v>0</v>
      </c>
      <c r="F973" s="181"/>
      <c r="G973" s="181"/>
    </row>
    <row r="974" spans="1:7" ht="17.25" customHeight="1">
      <c r="A974" s="169">
        <v>2150206</v>
      </c>
      <c r="B974" s="188" t="s">
        <v>1003</v>
      </c>
      <c r="C974" s="181"/>
      <c r="D974" s="181">
        <f>'[1]表二附表'!D974</f>
        <v>0</v>
      </c>
      <c r="E974" s="181">
        <f>'[1]表二附表'!C974</f>
        <v>0</v>
      </c>
      <c r="F974" s="181"/>
      <c r="G974" s="181"/>
    </row>
    <row r="975" spans="1:7" ht="17.25" customHeight="1">
      <c r="A975" s="169">
        <v>2150207</v>
      </c>
      <c r="B975" s="188" t="s">
        <v>1004</v>
      </c>
      <c r="C975" s="181"/>
      <c r="D975" s="181">
        <f>'[1]表二附表'!D975</f>
        <v>0</v>
      </c>
      <c r="E975" s="181">
        <f>'[1]表二附表'!C975</f>
        <v>0</v>
      </c>
      <c r="F975" s="181"/>
      <c r="G975" s="181"/>
    </row>
    <row r="976" spans="1:7" ht="17.25" customHeight="1">
      <c r="A976" s="169">
        <v>2150208</v>
      </c>
      <c r="B976" s="188" t="s">
        <v>1005</v>
      </c>
      <c r="C976" s="181"/>
      <c r="D976" s="181">
        <f>'[1]表二附表'!D976</f>
        <v>0</v>
      </c>
      <c r="E976" s="181">
        <f>'[1]表二附表'!C976</f>
        <v>0</v>
      </c>
      <c r="F976" s="181"/>
      <c r="G976" s="181"/>
    </row>
    <row r="977" spans="1:7" ht="17.25" customHeight="1">
      <c r="A977" s="169">
        <v>2150209</v>
      </c>
      <c r="B977" s="188" t="s">
        <v>1006</v>
      </c>
      <c r="C977" s="181"/>
      <c r="D977" s="181">
        <f>'[1]表二附表'!D977</f>
        <v>0</v>
      </c>
      <c r="E977" s="181">
        <f>'[1]表二附表'!C977</f>
        <v>0</v>
      </c>
      <c r="F977" s="181"/>
      <c r="G977" s="181"/>
    </row>
    <row r="978" spans="1:7" ht="17.25" customHeight="1">
      <c r="A978" s="169">
        <v>2150210</v>
      </c>
      <c r="B978" s="188" t="s">
        <v>1007</v>
      </c>
      <c r="C978" s="181"/>
      <c r="D978" s="181">
        <f>'[1]表二附表'!D978</f>
        <v>0</v>
      </c>
      <c r="E978" s="181">
        <f>'[1]表二附表'!C978</f>
        <v>0</v>
      </c>
      <c r="F978" s="181"/>
      <c r="G978" s="181"/>
    </row>
    <row r="979" spans="1:7" ht="17.25" customHeight="1">
      <c r="A979" s="169">
        <v>2150212</v>
      </c>
      <c r="B979" s="188" t="s">
        <v>1008</v>
      </c>
      <c r="C979" s="181"/>
      <c r="D979" s="181">
        <f>'[1]表二附表'!D979</f>
        <v>0</v>
      </c>
      <c r="E979" s="181">
        <f>'[1]表二附表'!C979</f>
        <v>0</v>
      </c>
      <c r="F979" s="181"/>
      <c r="G979" s="181"/>
    </row>
    <row r="980" spans="1:7" ht="17.25" customHeight="1">
      <c r="A980" s="169">
        <v>2150213</v>
      </c>
      <c r="B980" s="188" t="s">
        <v>1009</v>
      </c>
      <c r="C980" s="181"/>
      <c r="D980" s="181">
        <f>'[1]表二附表'!D980</f>
        <v>0</v>
      </c>
      <c r="E980" s="181">
        <f>'[1]表二附表'!C980</f>
        <v>0</v>
      </c>
      <c r="F980" s="181"/>
      <c r="G980" s="181"/>
    </row>
    <row r="981" spans="1:7" ht="17.25" customHeight="1">
      <c r="A981" s="169">
        <v>2150214</v>
      </c>
      <c r="B981" s="188" t="s">
        <v>1010</v>
      </c>
      <c r="C981" s="181"/>
      <c r="D981" s="181">
        <f>'[1]表二附表'!D981</f>
        <v>0</v>
      </c>
      <c r="E981" s="181">
        <f>'[1]表二附表'!C981</f>
        <v>0</v>
      </c>
      <c r="F981" s="181"/>
      <c r="G981" s="181"/>
    </row>
    <row r="982" spans="1:7" ht="17.25" customHeight="1">
      <c r="A982" s="169">
        <v>2150215</v>
      </c>
      <c r="B982" s="188" t="s">
        <v>1011</v>
      </c>
      <c r="C982" s="181"/>
      <c r="D982" s="181">
        <f>'[1]表二附表'!D982</f>
        <v>0</v>
      </c>
      <c r="E982" s="181">
        <f>'[1]表二附表'!C982</f>
        <v>0</v>
      </c>
      <c r="F982" s="181"/>
      <c r="G982" s="181"/>
    </row>
    <row r="983" spans="1:7" ht="17.25" customHeight="1">
      <c r="A983" s="169">
        <v>2150299</v>
      </c>
      <c r="B983" s="188" t="s">
        <v>1012</v>
      </c>
      <c r="C983" s="181"/>
      <c r="D983" s="181">
        <f>'[1]表二附表'!D983</f>
        <v>0</v>
      </c>
      <c r="E983" s="181">
        <f>'[1]表二附表'!C983</f>
        <v>0</v>
      </c>
      <c r="F983" s="181"/>
      <c r="G983" s="181"/>
    </row>
    <row r="984" spans="1:7" ht="17.25" customHeight="1">
      <c r="A984" s="169">
        <v>21503</v>
      </c>
      <c r="B984" s="188" t="s">
        <v>1013</v>
      </c>
      <c r="C984" s="181">
        <f>SUM(C985:C988)</f>
        <v>0</v>
      </c>
      <c r="D984" s="181">
        <f>'[1]表二附表'!D984</f>
        <v>0</v>
      </c>
      <c r="E984" s="181">
        <f>'[1]表二附表'!C984</f>
        <v>0</v>
      </c>
      <c r="F984" s="181"/>
      <c r="G984" s="181"/>
    </row>
    <row r="985" spans="1:7" ht="17.25" customHeight="1">
      <c r="A985" s="169">
        <v>2150301</v>
      </c>
      <c r="B985" s="188" t="s">
        <v>318</v>
      </c>
      <c r="C985" s="181"/>
      <c r="D985" s="181">
        <f>'[1]表二附表'!D985</f>
        <v>0</v>
      </c>
      <c r="E985" s="181">
        <f>'[1]表二附表'!C985</f>
        <v>0</v>
      </c>
      <c r="F985" s="181"/>
      <c r="G985" s="181"/>
    </row>
    <row r="986" spans="1:7" ht="17.25" customHeight="1">
      <c r="A986" s="169">
        <v>2150302</v>
      </c>
      <c r="B986" s="188" t="s">
        <v>319</v>
      </c>
      <c r="C986" s="181"/>
      <c r="D986" s="181">
        <f>'[1]表二附表'!D986</f>
        <v>0</v>
      </c>
      <c r="E986" s="181">
        <f>'[1]表二附表'!C986</f>
        <v>0</v>
      </c>
      <c r="F986" s="181"/>
      <c r="G986" s="181"/>
    </row>
    <row r="987" spans="1:7" ht="17.25" customHeight="1">
      <c r="A987" s="169">
        <v>2150303</v>
      </c>
      <c r="B987" s="188" t="s">
        <v>320</v>
      </c>
      <c r="C987" s="181"/>
      <c r="D987" s="181">
        <f>'[1]表二附表'!D987</f>
        <v>0</v>
      </c>
      <c r="E987" s="181">
        <f>'[1]表二附表'!C987</f>
        <v>0</v>
      </c>
      <c r="F987" s="181"/>
      <c r="G987" s="181"/>
    </row>
    <row r="988" spans="1:7" ht="17.25" customHeight="1">
      <c r="A988" s="169">
        <v>2150399</v>
      </c>
      <c r="B988" s="188" t="s">
        <v>1014</v>
      </c>
      <c r="C988" s="181"/>
      <c r="D988" s="181">
        <f>'[1]表二附表'!D988</f>
        <v>0</v>
      </c>
      <c r="E988" s="181">
        <f>'[1]表二附表'!C988</f>
        <v>0</v>
      </c>
      <c r="F988" s="181"/>
      <c r="G988" s="181"/>
    </row>
    <row r="989" spans="1:7" ht="17.25" customHeight="1">
      <c r="A989" s="169">
        <v>21505</v>
      </c>
      <c r="B989" s="188" t="s">
        <v>1015</v>
      </c>
      <c r="C989" s="181">
        <f>SUM(C990:C999)</f>
        <v>2</v>
      </c>
      <c r="D989" s="181">
        <f>'[1]表二附表'!D989</f>
        <v>77</v>
      </c>
      <c r="E989" s="181">
        <f>'[1]表二附表'!C989</f>
        <v>117</v>
      </c>
      <c r="F989" s="181"/>
      <c r="G989" s="181"/>
    </row>
    <row r="990" spans="1:7" ht="17.25" customHeight="1">
      <c r="A990" s="169">
        <v>2150501</v>
      </c>
      <c r="B990" s="188" t="s">
        <v>318</v>
      </c>
      <c r="C990" s="181">
        <v>2</v>
      </c>
      <c r="D990" s="181">
        <f>'[1]表二附表'!D990</f>
        <v>0</v>
      </c>
      <c r="E990" s="181">
        <f>'[1]表二附表'!C990</f>
        <v>0</v>
      </c>
      <c r="F990" s="181"/>
      <c r="G990" s="181"/>
    </row>
    <row r="991" spans="1:7" ht="17.25" customHeight="1">
      <c r="A991" s="169">
        <v>2150502</v>
      </c>
      <c r="B991" s="188" t="s">
        <v>319</v>
      </c>
      <c r="C991" s="181"/>
      <c r="D991" s="181">
        <f>'[1]表二附表'!D991</f>
        <v>77</v>
      </c>
      <c r="E991" s="181">
        <f>'[1]表二附表'!C991</f>
        <v>7</v>
      </c>
      <c r="F991" s="181"/>
      <c r="G991" s="181"/>
    </row>
    <row r="992" spans="1:7" ht="17.25" customHeight="1">
      <c r="A992" s="169">
        <v>2150503</v>
      </c>
      <c r="B992" s="188" t="s">
        <v>320</v>
      </c>
      <c r="C992" s="181"/>
      <c r="D992" s="181">
        <f>'[1]表二附表'!D992</f>
        <v>0</v>
      </c>
      <c r="E992" s="181">
        <f>'[1]表二附表'!C992</f>
        <v>0</v>
      </c>
      <c r="F992" s="181"/>
      <c r="G992" s="181"/>
    </row>
    <row r="993" spans="1:7" ht="17.25" customHeight="1">
      <c r="A993" s="169">
        <v>2150505</v>
      </c>
      <c r="B993" s="188" t="s">
        <v>1016</v>
      </c>
      <c r="C993" s="181"/>
      <c r="D993" s="181">
        <f>'[1]表二附表'!D993</f>
        <v>0</v>
      </c>
      <c r="E993" s="181">
        <f>'[1]表二附表'!C993</f>
        <v>0</v>
      </c>
      <c r="F993" s="181"/>
      <c r="G993" s="181"/>
    </row>
    <row r="994" spans="1:7" ht="17.25" customHeight="1">
      <c r="A994" s="169">
        <v>2150507</v>
      </c>
      <c r="B994" s="188" t="s">
        <v>1017</v>
      </c>
      <c r="C994" s="181"/>
      <c r="D994" s="181">
        <f>'[1]表二附表'!D994</f>
        <v>0</v>
      </c>
      <c r="E994" s="181">
        <f>'[1]表二附表'!C994</f>
        <v>0</v>
      </c>
      <c r="F994" s="181"/>
      <c r="G994" s="181"/>
    </row>
    <row r="995" spans="1:7" ht="17.25" customHeight="1">
      <c r="A995" s="169">
        <v>2150508</v>
      </c>
      <c r="B995" s="188" t="s">
        <v>1418</v>
      </c>
      <c r="C995" s="181"/>
      <c r="D995" s="181">
        <f>'[1]表二附表'!D995</f>
        <v>0</v>
      </c>
      <c r="E995" s="181">
        <f>'[1]表二附表'!C995</f>
        <v>0</v>
      </c>
      <c r="F995" s="181"/>
      <c r="G995" s="181"/>
    </row>
    <row r="996" spans="1:7" ht="17.25" customHeight="1">
      <c r="A996" s="169">
        <v>2150516</v>
      </c>
      <c r="B996" s="188" t="s">
        <v>1419</v>
      </c>
      <c r="C996" s="181"/>
      <c r="D996" s="181">
        <f>'[1]表二附表'!D996</f>
        <v>0</v>
      </c>
      <c r="E996" s="181">
        <f>'[1]表二附表'!C996</f>
        <v>0</v>
      </c>
      <c r="F996" s="181"/>
      <c r="G996" s="181"/>
    </row>
    <row r="997" spans="1:7" ht="17.25" customHeight="1">
      <c r="A997" s="169">
        <v>2150517</v>
      </c>
      <c r="B997" s="188" t="s">
        <v>1420</v>
      </c>
      <c r="C997" s="181"/>
      <c r="D997" s="181">
        <f>'[1]表二附表'!D997</f>
        <v>0</v>
      </c>
      <c r="E997" s="181">
        <f>'[1]表二附表'!C997</f>
        <v>110</v>
      </c>
      <c r="F997" s="181"/>
      <c r="G997" s="181"/>
    </row>
    <row r="998" spans="1:7" ht="17.25" customHeight="1">
      <c r="A998" s="169">
        <v>2150550</v>
      </c>
      <c r="B998" s="188" t="s">
        <v>327</v>
      </c>
      <c r="C998" s="181"/>
      <c r="D998" s="181">
        <f>'[1]表二附表'!D998</f>
        <v>0</v>
      </c>
      <c r="E998" s="181">
        <f>'[1]表二附表'!C998</f>
        <v>0</v>
      </c>
      <c r="F998" s="181"/>
      <c r="G998" s="181"/>
    </row>
    <row r="999" spans="1:7" ht="17.25" customHeight="1">
      <c r="A999" s="169">
        <v>2150599</v>
      </c>
      <c r="B999" s="188" t="s">
        <v>1018</v>
      </c>
      <c r="C999" s="181"/>
      <c r="D999" s="181">
        <f>'[1]表二附表'!D999</f>
        <v>0</v>
      </c>
      <c r="E999" s="181">
        <f>'[1]表二附表'!C999</f>
        <v>0</v>
      </c>
      <c r="F999" s="181"/>
      <c r="G999" s="181"/>
    </row>
    <row r="1000" spans="1:7" ht="17.25" customHeight="1">
      <c r="A1000" s="169">
        <v>21507</v>
      </c>
      <c r="B1000" s="188" t="s">
        <v>1019</v>
      </c>
      <c r="C1000" s="181">
        <f>SUM(C1001:C1006)</f>
        <v>0</v>
      </c>
      <c r="D1000" s="181">
        <f>'[1]表二附表'!D1000</f>
        <v>0</v>
      </c>
      <c r="E1000" s="181">
        <f>'[1]表二附表'!C1000</f>
        <v>0</v>
      </c>
      <c r="F1000" s="181"/>
      <c r="G1000" s="181"/>
    </row>
    <row r="1001" spans="1:7" ht="17.25" customHeight="1">
      <c r="A1001" s="169">
        <v>2150701</v>
      </c>
      <c r="B1001" s="188" t="s">
        <v>318</v>
      </c>
      <c r="C1001" s="181"/>
      <c r="D1001" s="181">
        <f>'[1]表二附表'!D1001</f>
        <v>0</v>
      </c>
      <c r="E1001" s="181">
        <f>'[1]表二附表'!C1001</f>
        <v>0</v>
      </c>
      <c r="F1001" s="181"/>
      <c r="G1001" s="181"/>
    </row>
    <row r="1002" spans="1:7" ht="17.25" customHeight="1">
      <c r="A1002" s="169">
        <v>2150702</v>
      </c>
      <c r="B1002" s="188" t="s">
        <v>319</v>
      </c>
      <c r="C1002" s="181"/>
      <c r="D1002" s="181">
        <f>'[1]表二附表'!D1002</f>
        <v>0</v>
      </c>
      <c r="E1002" s="181">
        <f>'[1]表二附表'!C1002</f>
        <v>0</v>
      </c>
      <c r="F1002" s="181"/>
      <c r="G1002" s="181"/>
    </row>
    <row r="1003" spans="1:7" ht="17.25" customHeight="1">
      <c r="A1003" s="169">
        <v>2150703</v>
      </c>
      <c r="B1003" s="188" t="s">
        <v>320</v>
      </c>
      <c r="C1003" s="181"/>
      <c r="D1003" s="181">
        <f>'[1]表二附表'!D1003</f>
        <v>0</v>
      </c>
      <c r="E1003" s="181">
        <f>'[1]表二附表'!C1003</f>
        <v>0</v>
      </c>
      <c r="F1003" s="181"/>
      <c r="G1003" s="181"/>
    </row>
    <row r="1004" spans="1:7" ht="17.25" customHeight="1">
      <c r="A1004" s="169">
        <v>2150704</v>
      </c>
      <c r="B1004" s="188" t="s">
        <v>1020</v>
      </c>
      <c r="C1004" s="181"/>
      <c r="D1004" s="181">
        <f>'[1]表二附表'!D1004</f>
        <v>0</v>
      </c>
      <c r="E1004" s="181">
        <f>'[1]表二附表'!C1004</f>
        <v>0</v>
      </c>
      <c r="F1004" s="181"/>
      <c r="G1004" s="181"/>
    </row>
    <row r="1005" spans="1:7" ht="17.25" customHeight="1">
      <c r="A1005" s="169">
        <v>2150705</v>
      </c>
      <c r="B1005" s="188" t="s">
        <v>1021</v>
      </c>
      <c r="C1005" s="181"/>
      <c r="D1005" s="181">
        <f>'[1]表二附表'!D1005</f>
        <v>0</v>
      </c>
      <c r="E1005" s="181">
        <f>'[1]表二附表'!C1005</f>
        <v>0</v>
      </c>
      <c r="F1005" s="181"/>
      <c r="G1005" s="181"/>
    </row>
    <row r="1006" spans="1:7" ht="17.25" customHeight="1">
      <c r="A1006" s="169">
        <v>2150799</v>
      </c>
      <c r="B1006" s="188" t="s">
        <v>1022</v>
      </c>
      <c r="C1006" s="181"/>
      <c r="D1006" s="181">
        <f>'[1]表二附表'!D1006</f>
        <v>0</v>
      </c>
      <c r="E1006" s="181">
        <f>'[1]表二附表'!C1006</f>
        <v>0</v>
      </c>
      <c r="F1006" s="181"/>
      <c r="G1006" s="181"/>
    </row>
    <row r="1007" spans="1:7" ht="17.25" customHeight="1">
      <c r="A1007" s="169">
        <v>21508</v>
      </c>
      <c r="B1007" s="188" t="s">
        <v>1023</v>
      </c>
      <c r="C1007" s="181">
        <f>SUM(C1008:C1014)</f>
        <v>4078</v>
      </c>
      <c r="D1007" s="181">
        <f>'[1]表二附表'!D1007</f>
        <v>6047</v>
      </c>
      <c r="E1007" s="181">
        <f>'[1]表二附表'!C1007</f>
        <v>12386</v>
      </c>
      <c r="F1007" s="181"/>
      <c r="G1007" s="181"/>
    </row>
    <row r="1008" spans="1:7" ht="17.25" customHeight="1">
      <c r="A1008" s="169">
        <v>2150801</v>
      </c>
      <c r="B1008" s="188" t="s">
        <v>318</v>
      </c>
      <c r="C1008" s="181">
        <v>0</v>
      </c>
      <c r="D1008" s="181">
        <f>'[1]表二附表'!D1008</f>
        <v>0</v>
      </c>
      <c r="E1008" s="181">
        <f>'[1]表二附表'!C1008</f>
        <v>0</v>
      </c>
      <c r="F1008" s="181"/>
      <c r="G1008" s="181"/>
    </row>
    <row r="1009" spans="1:7" ht="17.25" customHeight="1">
      <c r="A1009" s="169">
        <v>2150802</v>
      </c>
      <c r="B1009" s="188" t="s">
        <v>319</v>
      </c>
      <c r="C1009" s="181">
        <v>0</v>
      </c>
      <c r="D1009" s="181">
        <f>'[1]表二附表'!D1009</f>
        <v>0</v>
      </c>
      <c r="E1009" s="181">
        <f>'[1]表二附表'!C1009</f>
        <v>0</v>
      </c>
      <c r="F1009" s="181"/>
      <c r="G1009" s="181"/>
    </row>
    <row r="1010" spans="1:7" ht="17.25" customHeight="1">
      <c r="A1010" s="169">
        <v>2150803</v>
      </c>
      <c r="B1010" s="188" t="s">
        <v>320</v>
      </c>
      <c r="C1010" s="181">
        <v>0</v>
      </c>
      <c r="D1010" s="181">
        <f>'[1]表二附表'!D1010</f>
        <v>0</v>
      </c>
      <c r="E1010" s="181">
        <f>'[1]表二附表'!C1010</f>
        <v>0</v>
      </c>
      <c r="F1010" s="181"/>
      <c r="G1010" s="181"/>
    </row>
    <row r="1011" spans="1:7" ht="17.25" customHeight="1">
      <c r="A1011" s="169">
        <v>2150804</v>
      </c>
      <c r="B1011" s="188" t="s">
        <v>1024</v>
      </c>
      <c r="C1011" s="181">
        <v>0</v>
      </c>
      <c r="D1011" s="181">
        <f>'[1]表二附表'!D1011</f>
        <v>0</v>
      </c>
      <c r="E1011" s="181">
        <f>'[1]表二附表'!C1011</f>
        <v>0</v>
      </c>
      <c r="F1011" s="181"/>
      <c r="G1011" s="181"/>
    </row>
    <row r="1012" spans="1:7" ht="17.25" customHeight="1">
      <c r="A1012" s="169">
        <v>2150805</v>
      </c>
      <c r="B1012" s="188" t="s">
        <v>1025</v>
      </c>
      <c r="C1012" s="181">
        <v>908</v>
      </c>
      <c r="D1012" s="181">
        <f>'[1]表二附表'!D1012</f>
        <v>656</v>
      </c>
      <c r="E1012" s="181">
        <f>'[1]表二附表'!C1012</f>
        <v>1040</v>
      </c>
      <c r="F1012" s="181"/>
      <c r="G1012" s="181"/>
    </row>
    <row r="1013" spans="1:7" ht="17.25" customHeight="1">
      <c r="A1013" s="169">
        <v>2150806</v>
      </c>
      <c r="B1013" s="188" t="s">
        <v>1421</v>
      </c>
      <c r="C1013" s="181">
        <v>0</v>
      </c>
      <c r="D1013" s="181">
        <f>'[1]表二附表'!D1013</f>
        <v>0</v>
      </c>
      <c r="E1013" s="181">
        <f>'[1]表二附表'!C1013</f>
        <v>0</v>
      </c>
      <c r="F1013" s="181"/>
      <c r="G1013" s="181"/>
    </row>
    <row r="1014" spans="1:7" ht="17.25" customHeight="1">
      <c r="A1014" s="169">
        <v>2150899</v>
      </c>
      <c r="B1014" s="188" t="s">
        <v>1026</v>
      </c>
      <c r="C1014" s="181">
        <v>3170</v>
      </c>
      <c r="D1014" s="181">
        <f>'[1]表二附表'!D1014</f>
        <v>5391</v>
      </c>
      <c r="E1014" s="181">
        <f>'[1]表二附表'!C1014</f>
        <v>11346</v>
      </c>
      <c r="F1014" s="181"/>
      <c r="G1014" s="181"/>
    </row>
    <row r="1015" spans="1:7" ht="17.25" customHeight="1">
      <c r="A1015" s="169">
        <v>21599</v>
      </c>
      <c r="B1015" s="188" t="s">
        <v>1027</v>
      </c>
      <c r="C1015" s="181">
        <f>SUM(C1016:C1020)</f>
        <v>0</v>
      </c>
      <c r="D1015" s="181">
        <f>'[1]表二附表'!D1015</f>
        <v>584</v>
      </c>
      <c r="E1015" s="181">
        <f>'[1]表二附表'!C1015</f>
        <v>154</v>
      </c>
      <c r="F1015" s="181"/>
      <c r="G1015" s="181"/>
    </row>
    <row r="1016" spans="1:7" ht="17.25" customHeight="1">
      <c r="A1016" s="169">
        <v>2159901</v>
      </c>
      <c r="B1016" s="188" t="s">
        <v>1028</v>
      </c>
      <c r="C1016" s="181"/>
      <c r="D1016" s="181">
        <f>'[1]表二附表'!D1016</f>
        <v>0</v>
      </c>
      <c r="E1016" s="181">
        <f>'[1]表二附表'!C1016</f>
        <v>0</v>
      </c>
      <c r="F1016" s="181"/>
      <c r="G1016" s="181"/>
    </row>
    <row r="1017" spans="1:7" ht="17.25" customHeight="1">
      <c r="A1017" s="169">
        <v>2159904</v>
      </c>
      <c r="B1017" s="188" t="s">
        <v>1029</v>
      </c>
      <c r="C1017" s="181"/>
      <c r="D1017" s="181">
        <f>'[1]表二附表'!D1017</f>
        <v>584</v>
      </c>
      <c r="E1017" s="181">
        <f>'[1]表二附表'!C1017</f>
        <v>154</v>
      </c>
      <c r="F1017" s="181"/>
      <c r="G1017" s="181"/>
    </row>
    <row r="1018" spans="1:7" ht="17.25" customHeight="1">
      <c r="A1018" s="169">
        <v>2159905</v>
      </c>
      <c r="B1018" s="188" t="s">
        <v>1030</v>
      </c>
      <c r="C1018" s="181"/>
      <c r="D1018" s="181">
        <f>'[1]表二附表'!D1018</f>
        <v>0</v>
      </c>
      <c r="E1018" s="181">
        <f>'[1]表二附表'!C1018</f>
        <v>0</v>
      </c>
      <c r="F1018" s="181"/>
      <c r="G1018" s="181"/>
    </row>
    <row r="1019" spans="1:7" ht="17.25" customHeight="1">
      <c r="A1019" s="169">
        <v>2159906</v>
      </c>
      <c r="B1019" s="188" t="s">
        <v>1031</v>
      </c>
      <c r="C1019" s="181"/>
      <c r="D1019" s="181">
        <f>'[1]表二附表'!D1019</f>
        <v>0</v>
      </c>
      <c r="E1019" s="181">
        <f>'[1]表二附表'!C1019</f>
        <v>0</v>
      </c>
      <c r="F1019" s="181"/>
      <c r="G1019" s="181"/>
    </row>
    <row r="1020" spans="1:7" ht="17.25" customHeight="1">
      <c r="A1020" s="169">
        <v>2159999</v>
      </c>
      <c r="B1020" s="188" t="s">
        <v>1032</v>
      </c>
      <c r="C1020" s="181"/>
      <c r="D1020" s="181">
        <f>'[1]表二附表'!D1020</f>
        <v>0</v>
      </c>
      <c r="E1020" s="181">
        <f>'[1]表二附表'!C1020</f>
        <v>0</v>
      </c>
      <c r="F1020" s="181"/>
      <c r="G1020" s="181"/>
    </row>
    <row r="1021" spans="1:7" ht="17.25" customHeight="1">
      <c r="A1021" s="169">
        <v>216</v>
      </c>
      <c r="B1021" s="188" t="s">
        <v>1202</v>
      </c>
      <c r="C1021" s="181">
        <f>SUM(C1022,C1032,C1038)</f>
        <v>3090</v>
      </c>
      <c r="D1021" s="181">
        <f>'[1]表二附表'!D1021</f>
        <v>2445</v>
      </c>
      <c r="E1021" s="181">
        <f>'[1]表二附表'!C1021</f>
        <v>2472</v>
      </c>
      <c r="F1021" s="181"/>
      <c r="G1021" s="181"/>
    </row>
    <row r="1022" spans="1:7" ht="17.25" customHeight="1">
      <c r="A1022" s="169">
        <v>21602</v>
      </c>
      <c r="B1022" s="188" t="s">
        <v>1033</v>
      </c>
      <c r="C1022" s="181">
        <f>SUM(C1023:C1031)</f>
        <v>3030</v>
      </c>
      <c r="D1022" s="181">
        <f>'[1]表二附表'!D1022</f>
        <v>2388</v>
      </c>
      <c r="E1022" s="181">
        <f>'[1]表二附表'!C1022</f>
        <v>2347</v>
      </c>
      <c r="F1022" s="181"/>
      <c r="G1022" s="181"/>
    </row>
    <row r="1023" spans="1:7" ht="17.25" customHeight="1">
      <c r="A1023" s="169">
        <v>2160201</v>
      </c>
      <c r="B1023" s="188" t="s">
        <v>318</v>
      </c>
      <c r="C1023" s="181"/>
      <c r="D1023" s="181">
        <f>'[1]表二附表'!D1023</f>
        <v>0</v>
      </c>
      <c r="E1023" s="181">
        <f>'[1]表二附表'!C1023</f>
        <v>0</v>
      </c>
      <c r="F1023" s="181"/>
      <c r="G1023" s="181"/>
    </row>
    <row r="1024" spans="1:7" ht="17.25" customHeight="1">
      <c r="A1024" s="169">
        <v>2160202</v>
      </c>
      <c r="B1024" s="188" t="s">
        <v>319</v>
      </c>
      <c r="C1024" s="181"/>
      <c r="D1024" s="181">
        <f>'[1]表二附表'!D1024</f>
        <v>0</v>
      </c>
      <c r="E1024" s="181">
        <f>'[1]表二附表'!C1024</f>
        <v>0</v>
      </c>
      <c r="F1024" s="181"/>
      <c r="G1024" s="181"/>
    </row>
    <row r="1025" spans="1:7" ht="17.25" customHeight="1">
      <c r="A1025" s="169">
        <v>2160203</v>
      </c>
      <c r="B1025" s="188" t="s">
        <v>320</v>
      </c>
      <c r="C1025" s="181"/>
      <c r="D1025" s="181">
        <f>'[1]表二附表'!D1025</f>
        <v>0</v>
      </c>
      <c r="E1025" s="181">
        <f>'[1]表二附表'!C1025</f>
        <v>0</v>
      </c>
      <c r="F1025" s="181"/>
      <c r="G1025" s="181"/>
    </row>
    <row r="1026" spans="1:7" ht="17.25" customHeight="1">
      <c r="A1026" s="169">
        <v>2160216</v>
      </c>
      <c r="B1026" s="188" t="s">
        <v>1034</v>
      </c>
      <c r="C1026" s="181"/>
      <c r="D1026" s="181">
        <f>'[1]表二附表'!D1026</f>
        <v>0</v>
      </c>
      <c r="E1026" s="181">
        <f>'[1]表二附表'!C1026</f>
        <v>0</v>
      </c>
      <c r="F1026" s="181"/>
      <c r="G1026" s="181"/>
    </row>
    <row r="1027" spans="1:7" ht="17.25" customHeight="1">
      <c r="A1027" s="169">
        <v>2160217</v>
      </c>
      <c r="B1027" s="188" t="s">
        <v>1035</v>
      </c>
      <c r="C1027" s="181"/>
      <c r="D1027" s="181">
        <f>'[1]表二附表'!D1027</f>
        <v>0</v>
      </c>
      <c r="E1027" s="181">
        <f>'[1]表二附表'!C1027</f>
        <v>0</v>
      </c>
      <c r="F1027" s="181"/>
      <c r="G1027" s="181"/>
    </row>
    <row r="1028" spans="1:7" ht="17.25" customHeight="1">
      <c r="A1028" s="169">
        <v>2160218</v>
      </c>
      <c r="B1028" s="188" t="s">
        <v>1036</v>
      </c>
      <c r="C1028" s="181"/>
      <c r="D1028" s="181">
        <f>'[1]表二附表'!D1028</f>
        <v>0</v>
      </c>
      <c r="E1028" s="181">
        <f>'[1]表二附表'!C1028</f>
        <v>0</v>
      </c>
      <c r="F1028" s="181"/>
      <c r="G1028" s="181"/>
    </row>
    <row r="1029" spans="1:7" ht="17.25" customHeight="1">
      <c r="A1029" s="169">
        <v>2160219</v>
      </c>
      <c r="B1029" s="188" t="s">
        <v>1037</v>
      </c>
      <c r="C1029" s="181"/>
      <c r="D1029" s="181">
        <f>'[1]表二附表'!D1029</f>
        <v>0</v>
      </c>
      <c r="E1029" s="181">
        <f>'[1]表二附表'!C1029</f>
        <v>0</v>
      </c>
      <c r="F1029" s="181"/>
      <c r="G1029" s="181"/>
    </row>
    <row r="1030" spans="1:7" ht="17.25" customHeight="1">
      <c r="A1030" s="169">
        <v>2160250</v>
      </c>
      <c r="B1030" s="188" t="s">
        <v>327</v>
      </c>
      <c r="C1030" s="181">
        <v>802</v>
      </c>
      <c r="D1030" s="181">
        <f>'[1]表二附表'!D1030</f>
        <v>918</v>
      </c>
      <c r="E1030" s="181">
        <f>'[1]表二附表'!C1030</f>
        <v>908</v>
      </c>
      <c r="F1030" s="181"/>
      <c r="G1030" s="181"/>
    </row>
    <row r="1031" spans="1:7" ht="17.25" customHeight="1">
      <c r="A1031" s="169">
        <v>2160299</v>
      </c>
      <c r="B1031" s="188" t="s">
        <v>1038</v>
      </c>
      <c r="C1031" s="181">
        <v>2228</v>
      </c>
      <c r="D1031" s="181">
        <f>'[1]表二附表'!D1031</f>
        <v>1470</v>
      </c>
      <c r="E1031" s="181">
        <f>'[1]表二附表'!C1031</f>
        <v>1439</v>
      </c>
      <c r="F1031" s="181"/>
      <c r="G1031" s="181"/>
    </row>
    <row r="1032" spans="1:7" ht="17.25" customHeight="1">
      <c r="A1032" s="169">
        <v>21606</v>
      </c>
      <c r="B1032" s="188" t="s">
        <v>1039</v>
      </c>
      <c r="C1032" s="181">
        <f>SUM(C1033:C1037)</f>
        <v>0</v>
      </c>
      <c r="D1032" s="181">
        <f>'[1]表二附表'!D1032</f>
        <v>0</v>
      </c>
      <c r="E1032" s="181">
        <f>'[1]表二附表'!C1032</f>
        <v>0</v>
      </c>
      <c r="F1032" s="181"/>
      <c r="G1032" s="181"/>
    </row>
    <row r="1033" spans="1:7" ht="17.25" customHeight="1">
      <c r="A1033" s="169">
        <v>2160601</v>
      </c>
      <c r="B1033" s="188" t="s">
        <v>318</v>
      </c>
      <c r="C1033" s="181"/>
      <c r="D1033" s="181">
        <f>'[1]表二附表'!D1033</f>
        <v>0</v>
      </c>
      <c r="E1033" s="181">
        <f>'[1]表二附表'!C1033</f>
        <v>0</v>
      </c>
      <c r="F1033" s="181"/>
      <c r="G1033" s="181"/>
    </row>
    <row r="1034" spans="1:7" ht="17.25" customHeight="1">
      <c r="A1034" s="169">
        <v>2160602</v>
      </c>
      <c r="B1034" s="188" t="s">
        <v>319</v>
      </c>
      <c r="C1034" s="181"/>
      <c r="D1034" s="181">
        <f>'[1]表二附表'!D1034</f>
        <v>0</v>
      </c>
      <c r="E1034" s="181">
        <f>'[1]表二附表'!C1034</f>
        <v>0</v>
      </c>
      <c r="F1034" s="181"/>
      <c r="G1034" s="181"/>
    </row>
    <row r="1035" spans="1:7" ht="17.25" customHeight="1">
      <c r="A1035" s="169">
        <v>2160603</v>
      </c>
      <c r="B1035" s="188" t="s">
        <v>320</v>
      </c>
      <c r="C1035" s="181"/>
      <c r="D1035" s="181">
        <f>'[1]表二附表'!D1035</f>
        <v>0</v>
      </c>
      <c r="E1035" s="181">
        <f>'[1]表二附表'!C1035</f>
        <v>0</v>
      </c>
      <c r="F1035" s="181"/>
      <c r="G1035" s="181"/>
    </row>
    <row r="1036" spans="1:7" ht="17.25" customHeight="1">
      <c r="A1036" s="169">
        <v>2160607</v>
      </c>
      <c r="B1036" s="188" t="s">
        <v>1040</v>
      </c>
      <c r="C1036" s="181"/>
      <c r="D1036" s="181">
        <f>'[1]表二附表'!D1036</f>
        <v>0</v>
      </c>
      <c r="E1036" s="181">
        <f>'[1]表二附表'!C1036</f>
        <v>0</v>
      </c>
      <c r="F1036" s="181"/>
      <c r="G1036" s="181"/>
    </row>
    <row r="1037" spans="1:7" ht="17.25" customHeight="1">
      <c r="A1037" s="169">
        <v>2160699</v>
      </c>
      <c r="B1037" s="188" t="s">
        <v>1041</v>
      </c>
      <c r="C1037" s="181"/>
      <c r="D1037" s="181">
        <f>'[1]表二附表'!D1037</f>
        <v>0</v>
      </c>
      <c r="E1037" s="181">
        <f>'[1]表二附表'!C1037</f>
        <v>0</v>
      </c>
      <c r="F1037" s="181"/>
      <c r="G1037" s="181"/>
    </row>
    <row r="1038" spans="1:7" ht="17.25" customHeight="1">
      <c r="A1038" s="169">
        <v>21699</v>
      </c>
      <c r="B1038" s="188" t="s">
        <v>1042</v>
      </c>
      <c r="C1038" s="181">
        <f>SUM(C1039:C1040)</f>
        <v>60</v>
      </c>
      <c r="D1038" s="181">
        <f>'[1]表二附表'!D1038</f>
        <v>57</v>
      </c>
      <c r="E1038" s="181">
        <f>'[1]表二附表'!C1038</f>
        <v>125</v>
      </c>
      <c r="F1038" s="181"/>
      <c r="G1038" s="181"/>
    </row>
    <row r="1039" spans="1:7" ht="17.25" customHeight="1">
      <c r="A1039" s="169">
        <v>2169901</v>
      </c>
      <c r="B1039" s="188" t="s">
        <v>1043</v>
      </c>
      <c r="C1039" s="181"/>
      <c r="D1039" s="181">
        <f>'[1]表二附表'!D1039</f>
        <v>0</v>
      </c>
      <c r="E1039" s="181">
        <f>'[1]表二附表'!C1039</f>
        <v>0</v>
      </c>
      <c r="F1039" s="181"/>
      <c r="G1039" s="181"/>
    </row>
    <row r="1040" spans="1:7" ht="17.25" customHeight="1">
      <c r="A1040" s="169">
        <v>2169999</v>
      </c>
      <c r="B1040" s="188" t="s">
        <v>1044</v>
      </c>
      <c r="C1040" s="181">
        <v>60</v>
      </c>
      <c r="D1040" s="181">
        <f>'[1]表二附表'!D1040</f>
        <v>57</v>
      </c>
      <c r="E1040" s="181">
        <f>'[1]表二附表'!C1040</f>
        <v>125</v>
      </c>
      <c r="F1040" s="181"/>
      <c r="G1040" s="181"/>
    </row>
    <row r="1041" spans="1:7" ht="17.25" customHeight="1">
      <c r="A1041" s="169">
        <v>217</v>
      </c>
      <c r="B1041" s="188" t="s">
        <v>1472</v>
      </c>
      <c r="C1041" s="181">
        <f>SUM(C1042,C1049,C1059,C1065,C1068)</f>
        <v>0</v>
      </c>
      <c r="D1041" s="181">
        <f>'[1]表二附表'!D1041</f>
        <v>2040</v>
      </c>
      <c r="E1041" s="181">
        <f>'[1]表二附表'!C1041</f>
        <v>0</v>
      </c>
      <c r="F1041" s="181"/>
      <c r="G1041" s="181"/>
    </row>
    <row r="1042" spans="1:7" ht="17.25" customHeight="1">
      <c r="A1042" s="169">
        <v>21701</v>
      </c>
      <c r="B1042" s="188" t="s">
        <v>1045</v>
      </c>
      <c r="C1042" s="181">
        <f>SUM(C1043:C1048)</f>
        <v>0</v>
      </c>
      <c r="D1042" s="181">
        <f>'[1]表二附表'!D1042</f>
        <v>35</v>
      </c>
      <c r="E1042" s="181">
        <f>'[1]表二附表'!C1042</f>
        <v>0</v>
      </c>
      <c r="F1042" s="181"/>
      <c r="G1042" s="181"/>
    </row>
    <row r="1043" spans="1:7" ht="17.25" customHeight="1">
      <c r="A1043" s="169">
        <v>2170101</v>
      </c>
      <c r="B1043" s="188" t="s">
        <v>318</v>
      </c>
      <c r="C1043" s="181"/>
      <c r="D1043" s="181">
        <f>'[1]表二附表'!D1043</f>
        <v>0</v>
      </c>
      <c r="E1043" s="181">
        <f>'[1]表二附表'!C1043</f>
        <v>0</v>
      </c>
      <c r="F1043" s="181"/>
      <c r="G1043" s="181"/>
    </row>
    <row r="1044" spans="1:7" ht="17.25" customHeight="1">
      <c r="A1044" s="169">
        <v>2170102</v>
      </c>
      <c r="B1044" s="188" t="s">
        <v>319</v>
      </c>
      <c r="C1044" s="181"/>
      <c r="D1044" s="181">
        <f>'[1]表二附表'!D1044</f>
        <v>35</v>
      </c>
      <c r="E1044" s="181">
        <f>'[1]表二附表'!C1044</f>
        <v>0</v>
      </c>
      <c r="F1044" s="181"/>
      <c r="G1044" s="181"/>
    </row>
    <row r="1045" spans="1:7" ht="17.25" customHeight="1">
      <c r="A1045" s="169">
        <v>2170103</v>
      </c>
      <c r="B1045" s="188" t="s">
        <v>320</v>
      </c>
      <c r="C1045" s="181"/>
      <c r="D1045" s="181">
        <f>'[1]表二附表'!D1045</f>
        <v>0</v>
      </c>
      <c r="E1045" s="181">
        <f>'[1]表二附表'!C1045</f>
        <v>0</v>
      </c>
      <c r="F1045" s="181"/>
      <c r="G1045" s="181"/>
    </row>
    <row r="1046" spans="1:7" ht="17.25" customHeight="1">
      <c r="A1046" s="169">
        <v>2170104</v>
      </c>
      <c r="B1046" s="188" t="s">
        <v>1046</v>
      </c>
      <c r="C1046" s="181"/>
      <c r="D1046" s="181">
        <f>'[1]表二附表'!D1046</f>
        <v>0</v>
      </c>
      <c r="E1046" s="181">
        <f>'[1]表二附表'!C1046</f>
        <v>0</v>
      </c>
      <c r="F1046" s="181"/>
      <c r="G1046" s="181"/>
    </row>
    <row r="1047" spans="1:7" ht="17.25" customHeight="1">
      <c r="A1047" s="169">
        <v>2170150</v>
      </c>
      <c r="B1047" s="188" t="s">
        <v>327</v>
      </c>
      <c r="C1047" s="181"/>
      <c r="D1047" s="181">
        <f>'[1]表二附表'!D1047</f>
        <v>0</v>
      </c>
      <c r="E1047" s="181">
        <f>'[1]表二附表'!C1047</f>
        <v>0</v>
      </c>
      <c r="F1047" s="181"/>
      <c r="G1047" s="181"/>
    </row>
    <row r="1048" spans="1:7" ht="17.25" customHeight="1">
      <c r="A1048" s="169">
        <v>2170199</v>
      </c>
      <c r="B1048" s="188" t="s">
        <v>1047</v>
      </c>
      <c r="C1048" s="181"/>
      <c r="D1048" s="181">
        <f>'[1]表二附表'!D1048</f>
        <v>0</v>
      </c>
      <c r="E1048" s="181">
        <f>'[1]表二附表'!C1048</f>
        <v>0</v>
      </c>
      <c r="F1048" s="181"/>
      <c r="G1048" s="181"/>
    </row>
    <row r="1049" spans="1:7" ht="17.25" customHeight="1">
      <c r="A1049" s="169">
        <v>21702</v>
      </c>
      <c r="B1049" s="188" t="s">
        <v>1422</v>
      </c>
      <c r="C1049" s="181">
        <f>SUM(C1050:C1058)</f>
        <v>0</v>
      </c>
      <c r="D1049" s="181">
        <f>'[1]表二附表'!D1049</f>
        <v>0</v>
      </c>
      <c r="E1049" s="181">
        <f>'[1]表二附表'!C1049</f>
        <v>0</v>
      </c>
      <c r="F1049" s="181"/>
      <c r="G1049" s="181"/>
    </row>
    <row r="1050" spans="1:7" ht="17.25" customHeight="1">
      <c r="A1050" s="169">
        <v>2170201</v>
      </c>
      <c r="B1050" s="188" t="s">
        <v>1423</v>
      </c>
      <c r="C1050" s="181"/>
      <c r="D1050" s="181">
        <f>'[1]表二附表'!D1050</f>
        <v>0</v>
      </c>
      <c r="E1050" s="181">
        <f>'[1]表二附表'!C1050</f>
        <v>0</v>
      </c>
      <c r="F1050" s="181"/>
      <c r="G1050" s="181"/>
    </row>
    <row r="1051" spans="1:7" ht="17.25" customHeight="1">
      <c r="A1051" s="169">
        <v>2170202</v>
      </c>
      <c r="B1051" s="188" t="s">
        <v>1424</v>
      </c>
      <c r="C1051" s="181"/>
      <c r="D1051" s="181">
        <f>'[1]表二附表'!D1051</f>
        <v>0</v>
      </c>
      <c r="E1051" s="181">
        <f>'[1]表二附表'!C1051</f>
        <v>0</v>
      </c>
      <c r="F1051" s="181"/>
      <c r="G1051" s="181"/>
    </row>
    <row r="1052" spans="1:7" ht="17.25" customHeight="1">
      <c r="A1052" s="169">
        <v>2170203</v>
      </c>
      <c r="B1052" s="188" t="s">
        <v>1425</v>
      </c>
      <c r="C1052" s="181"/>
      <c r="D1052" s="181">
        <f>'[1]表二附表'!D1052</f>
        <v>0</v>
      </c>
      <c r="E1052" s="181">
        <f>'[1]表二附表'!C1052</f>
        <v>0</v>
      </c>
      <c r="F1052" s="181"/>
      <c r="G1052" s="181"/>
    </row>
    <row r="1053" spans="1:7" ht="17.25" customHeight="1">
      <c r="A1053" s="169">
        <v>2170204</v>
      </c>
      <c r="B1053" s="188" t="s">
        <v>1426</v>
      </c>
      <c r="C1053" s="181"/>
      <c r="D1053" s="181">
        <f>'[1]表二附表'!D1053</f>
        <v>0</v>
      </c>
      <c r="E1053" s="181">
        <f>'[1]表二附表'!C1053</f>
        <v>0</v>
      </c>
      <c r="F1053" s="181"/>
      <c r="G1053" s="181"/>
    </row>
    <row r="1054" spans="1:7" ht="17.25" customHeight="1">
      <c r="A1054" s="169">
        <v>2170205</v>
      </c>
      <c r="B1054" s="188" t="s">
        <v>1427</v>
      </c>
      <c r="C1054" s="181"/>
      <c r="D1054" s="181">
        <f>'[1]表二附表'!D1054</f>
        <v>0</v>
      </c>
      <c r="E1054" s="181">
        <f>'[1]表二附表'!C1054</f>
        <v>0</v>
      </c>
      <c r="F1054" s="181"/>
      <c r="G1054" s="181"/>
    </row>
    <row r="1055" spans="1:7" ht="17.25" customHeight="1">
      <c r="A1055" s="169">
        <v>2170206</v>
      </c>
      <c r="B1055" s="188" t="s">
        <v>1428</v>
      </c>
      <c r="C1055" s="181"/>
      <c r="D1055" s="181">
        <f>'[1]表二附表'!D1055</f>
        <v>0</v>
      </c>
      <c r="E1055" s="181">
        <f>'[1]表二附表'!C1055</f>
        <v>0</v>
      </c>
      <c r="F1055" s="181"/>
      <c r="G1055" s="181"/>
    </row>
    <row r="1056" spans="1:7" ht="17.25" customHeight="1">
      <c r="A1056" s="169">
        <v>2170207</v>
      </c>
      <c r="B1056" s="188" t="s">
        <v>1429</v>
      </c>
      <c r="C1056" s="181"/>
      <c r="D1056" s="181">
        <f>'[1]表二附表'!D1056</f>
        <v>0</v>
      </c>
      <c r="E1056" s="181">
        <f>'[1]表二附表'!C1056</f>
        <v>0</v>
      </c>
      <c r="F1056" s="181"/>
      <c r="G1056" s="181"/>
    </row>
    <row r="1057" spans="1:7" ht="17.25" customHeight="1">
      <c r="A1057" s="169">
        <v>2170208</v>
      </c>
      <c r="B1057" s="188" t="s">
        <v>1430</v>
      </c>
      <c r="C1057" s="181"/>
      <c r="D1057" s="181">
        <f>'[1]表二附表'!D1057</f>
        <v>0</v>
      </c>
      <c r="E1057" s="181">
        <f>'[1]表二附表'!C1057</f>
        <v>0</v>
      </c>
      <c r="F1057" s="181"/>
      <c r="G1057" s="181"/>
    </row>
    <row r="1058" spans="1:7" ht="17.25" customHeight="1">
      <c r="A1058" s="169">
        <v>2170299</v>
      </c>
      <c r="B1058" s="188" t="s">
        <v>1431</v>
      </c>
      <c r="C1058" s="181"/>
      <c r="D1058" s="181">
        <f>'[1]表二附表'!D1058</f>
        <v>0</v>
      </c>
      <c r="E1058" s="181">
        <f>'[1]表二附表'!C1058</f>
        <v>0</v>
      </c>
      <c r="F1058" s="181"/>
      <c r="G1058" s="181"/>
    </row>
    <row r="1059" spans="1:7" ht="17.25" customHeight="1">
      <c r="A1059" s="169">
        <v>21703</v>
      </c>
      <c r="B1059" s="188" t="s">
        <v>1048</v>
      </c>
      <c r="C1059" s="181">
        <f>SUM(C1060:C1064)</f>
        <v>0</v>
      </c>
      <c r="D1059" s="181">
        <f>'[1]表二附表'!D1059</f>
        <v>2000</v>
      </c>
      <c r="E1059" s="181">
        <f>'[1]表二附表'!C1059</f>
        <v>0</v>
      </c>
      <c r="F1059" s="181"/>
      <c r="G1059" s="181"/>
    </row>
    <row r="1060" spans="1:7" ht="17.25" customHeight="1">
      <c r="A1060" s="169">
        <v>2170301</v>
      </c>
      <c r="B1060" s="188" t="s">
        <v>1049</v>
      </c>
      <c r="C1060" s="181"/>
      <c r="D1060" s="181">
        <f>'[1]表二附表'!D1060</f>
        <v>0</v>
      </c>
      <c r="E1060" s="181">
        <f>'[1]表二附表'!C1060</f>
        <v>0</v>
      </c>
      <c r="F1060" s="181"/>
      <c r="G1060" s="181"/>
    </row>
    <row r="1061" spans="1:7" ht="17.25" customHeight="1">
      <c r="A1061" s="169">
        <v>2170302</v>
      </c>
      <c r="B1061" s="160" t="s">
        <v>1050</v>
      </c>
      <c r="C1061" s="181"/>
      <c r="D1061" s="181">
        <f>'[1]表二附表'!D1061</f>
        <v>0</v>
      </c>
      <c r="E1061" s="181">
        <f>'[1]表二附表'!C1061</f>
        <v>0</v>
      </c>
      <c r="F1061" s="181"/>
      <c r="G1061" s="181"/>
    </row>
    <row r="1062" spans="1:7" ht="17.25" customHeight="1">
      <c r="A1062" s="169">
        <v>2170303</v>
      </c>
      <c r="B1062" s="188" t="s">
        <v>1051</v>
      </c>
      <c r="C1062" s="181"/>
      <c r="D1062" s="181">
        <f>'[1]表二附表'!D1062</f>
        <v>2000</v>
      </c>
      <c r="E1062" s="181">
        <f>'[1]表二附表'!C1062</f>
        <v>0</v>
      </c>
      <c r="F1062" s="181"/>
      <c r="G1062" s="181"/>
    </row>
    <row r="1063" spans="1:7" ht="17.25" customHeight="1">
      <c r="A1063" s="169">
        <v>2170304</v>
      </c>
      <c r="B1063" s="188" t="s">
        <v>1052</v>
      </c>
      <c r="C1063" s="181"/>
      <c r="D1063" s="181">
        <f>'[1]表二附表'!D1063</f>
        <v>0</v>
      </c>
      <c r="E1063" s="181">
        <f>'[1]表二附表'!C1063</f>
        <v>0</v>
      </c>
      <c r="F1063" s="181"/>
      <c r="G1063" s="181"/>
    </row>
    <row r="1064" spans="1:7" ht="17.25" customHeight="1">
      <c r="A1064" s="169">
        <v>2170399</v>
      </c>
      <c r="B1064" s="188" t="s">
        <v>1053</v>
      </c>
      <c r="C1064" s="181"/>
      <c r="D1064" s="181">
        <f>'[1]表二附表'!D1064</f>
        <v>0</v>
      </c>
      <c r="E1064" s="181">
        <f>'[1]表二附表'!C1064</f>
        <v>0</v>
      </c>
      <c r="F1064" s="181"/>
      <c r="G1064" s="181"/>
    </row>
    <row r="1065" spans="1:7" ht="17.25" customHeight="1">
      <c r="A1065" s="169">
        <v>21704</v>
      </c>
      <c r="B1065" s="188" t="s">
        <v>1432</v>
      </c>
      <c r="C1065" s="181">
        <f>C1066+C1067</f>
        <v>0</v>
      </c>
      <c r="D1065" s="181">
        <f>'[1]表二附表'!D1065</f>
        <v>0</v>
      </c>
      <c r="E1065" s="181">
        <f>'[1]表二附表'!C1065</f>
        <v>0</v>
      </c>
      <c r="F1065" s="181"/>
      <c r="G1065" s="181"/>
    </row>
    <row r="1066" spans="1:7" ht="17.25" customHeight="1">
      <c r="A1066" s="169">
        <v>2170401</v>
      </c>
      <c r="B1066" s="188" t="s">
        <v>1433</v>
      </c>
      <c r="C1066" s="181"/>
      <c r="D1066" s="181">
        <f>'[1]表二附表'!D1066</f>
        <v>0</v>
      </c>
      <c r="E1066" s="181">
        <f>'[1]表二附表'!C1066</f>
        <v>0</v>
      </c>
      <c r="F1066" s="181"/>
      <c r="G1066" s="181"/>
    </row>
    <row r="1067" spans="1:7" ht="17.25" customHeight="1">
      <c r="A1067" s="169">
        <v>2170499</v>
      </c>
      <c r="B1067" s="188" t="s">
        <v>1434</v>
      </c>
      <c r="C1067" s="181"/>
      <c r="D1067" s="181">
        <f>'[1]表二附表'!D1067</f>
        <v>0</v>
      </c>
      <c r="E1067" s="181">
        <f>'[1]表二附表'!C1067</f>
        <v>0</v>
      </c>
      <c r="F1067" s="181"/>
      <c r="G1067" s="181"/>
    </row>
    <row r="1068" spans="1:7" ht="17.25" customHeight="1">
      <c r="A1068" s="169">
        <v>21799</v>
      </c>
      <c r="B1068" s="188" t="s">
        <v>1054</v>
      </c>
      <c r="C1068" s="181">
        <f>C1069+C1070</f>
        <v>0</v>
      </c>
      <c r="D1068" s="181">
        <f>'[1]表二附表'!D1068</f>
        <v>5</v>
      </c>
      <c r="E1068" s="181">
        <f>'[1]表二附表'!C1068</f>
        <v>0</v>
      </c>
      <c r="F1068" s="181"/>
      <c r="G1068" s="181"/>
    </row>
    <row r="1069" spans="1:7" ht="17.25" customHeight="1">
      <c r="A1069" s="169">
        <v>2179902</v>
      </c>
      <c r="B1069" s="188" t="s">
        <v>1435</v>
      </c>
      <c r="C1069" s="181"/>
      <c r="D1069" s="181">
        <f>'[1]表二附表'!D1069</f>
        <v>0</v>
      </c>
      <c r="E1069" s="181">
        <f>'[1]表二附表'!C1069</f>
        <v>0</v>
      </c>
      <c r="F1069" s="181"/>
      <c r="G1069" s="181"/>
    </row>
    <row r="1070" spans="1:7" ht="17.25" customHeight="1">
      <c r="A1070" s="169">
        <v>2179999</v>
      </c>
      <c r="B1070" s="188" t="s">
        <v>1436</v>
      </c>
      <c r="C1070" s="181"/>
      <c r="D1070" s="181">
        <f>'[1]表二附表'!D1070</f>
        <v>5</v>
      </c>
      <c r="E1070" s="181">
        <f>'[1]表二附表'!C1070</f>
        <v>0</v>
      </c>
      <c r="F1070" s="181"/>
      <c r="G1070" s="181"/>
    </row>
    <row r="1071" spans="1:10" ht="17.25" customHeight="1">
      <c r="A1071" s="169">
        <v>219</v>
      </c>
      <c r="B1071" s="188" t="s">
        <v>1473</v>
      </c>
      <c r="C1071" s="181">
        <f>SUM(C1072:C1080)</f>
        <v>0</v>
      </c>
      <c r="D1071" s="181">
        <f>'[1]表二附表'!D1071</f>
        <v>0</v>
      </c>
      <c r="E1071" s="181">
        <f>'[1]表二附表'!C1071</f>
        <v>0</v>
      </c>
      <c r="F1071" s="181"/>
      <c r="G1071" s="181"/>
      <c r="H1071" s="189" t="str">
        <f>IF(E1071=0,"正确","错误")</f>
        <v>正确</v>
      </c>
      <c r="I1071" s="189" t="str">
        <f>IF(C1071=0,"正确","错误")</f>
        <v>正确</v>
      </c>
      <c r="J1071" s="189" t="str">
        <f>IF(D1071=0,"正确","错误")</f>
        <v>正确</v>
      </c>
    </row>
    <row r="1072" spans="1:7" ht="17.25" customHeight="1">
      <c r="A1072" s="169">
        <v>21901</v>
      </c>
      <c r="B1072" s="188" t="s">
        <v>1508</v>
      </c>
      <c r="C1072" s="181"/>
      <c r="D1072" s="181">
        <f>'[1]表二附表'!D1072</f>
        <v>0</v>
      </c>
      <c r="E1072" s="181">
        <f>'[1]表二附表'!C1072</f>
        <v>0</v>
      </c>
      <c r="F1072" s="181"/>
      <c r="G1072" s="181"/>
    </row>
    <row r="1073" spans="1:7" ht="17.25" customHeight="1">
      <c r="A1073" s="169">
        <v>21902</v>
      </c>
      <c r="B1073" s="188" t="s">
        <v>1509</v>
      </c>
      <c r="C1073" s="181"/>
      <c r="D1073" s="181">
        <f>'[1]表二附表'!D1073</f>
        <v>0</v>
      </c>
      <c r="E1073" s="181">
        <f>'[1]表二附表'!C1073</f>
        <v>0</v>
      </c>
      <c r="F1073" s="181"/>
      <c r="G1073" s="181"/>
    </row>
    <row r="1074" spans="1:7" ht="17.25" customHeight="1">
      <c r="A1074" s="169">
        <v>21903</v>
      </c>
      <c r="B1074" s="188" t="s">
        <v>1510</v>
      </c>
      <c r="C1074" s="181"/>
      <c r="D1074" s="181">
        <f>'[1]表二附表'!D1074</f>
        <v>0</v>
      </c>
      <c r="E1074" s="181">
        <f>'[1]表二附表'!C1074</f>
        <v>0</v>
      </c>
      <c r="F1074" s="181"/>
      <c r="G1074" s="181"/>
    </row>
    <row r="1075" spans="1:7" ht="17.25" customHeight="1">
      <c r="A1075" s="169">
        <v>21904</v>
      </c>
      <c r="B1075" s="188" t="s">
        <v>1511</v>
      </c>
      <c r="C1075" s="181"/>
      <c r="D1075" s="181">
        <f>'[1]表二附表'!D1075</f>
        <v>0</v>
      </c>
      <c r="E1075" s="181">
        <f>'[1]表二附表'!C1075</f>
        <v>0</v>
      </c>
      <c r="F1075" s="181"/>
      <c r="G1075" s="181"/>
    </row>
    <row r="1076" spans="1:7" ht="17.25" customHeight="1">
      <c r="A1076" s="169">
        <v>21905</v>
      </c>
      <c r="B1076" s="188" t="s">
        <v>1512</v>
      </c>
      <c r="C1076" s="181"/>
      <c r="D1076" s="181">
        <f>'[1]表二附表'!D1076</f>
        <v>0</v>
      </c>
      <c r="E1076" s="181">
        <f>'[1]表二附表'!C1076</f>
        <v>0</v>
      </c>
      <c r="F1076" s="181"/>
      <c r="G1076" s="181"/>
    </row>
    <row r="1077" spans="1:7" ht="17.25" customHeight="1">
      <c r="A1077" s="169">
        <v>21906</v>
      </c>
      <c r="B1077" s="188" t="s">
        <v>1513</v>
      </c>
      <c r="C1077" s="181"/>
      <c r="D1077" s="181">
        <f>'[1]表二附表'!D1077</f>
        <v>0</v>
      </c>
      <c r="E1077" s="181">
        <f>'[1]表二附表'!C1077</f>
        <v>0</v>
      </c>
      <c r="F1077" s="181"/>
      <c r="G1077" s="181"/>
    </row>
    <row r="1078" spans="1:7" ht="17.25" customHeight="1">
      <c r="A1078" s="169">
        <v>21907</v>
      </c>
      <c r="B1078" s="188" t="s">
        <v>1514</v>
      </c>
      <c r="C1078" s="181"/>
      <c r="D1078" s="181">
        <f>'[1]表二附表'!D1078</f>
        <v>0</v>
      </c>
      <c r="E1078" s="181">
        <f>'[1]表二附表'!C1078</f>
        <v>0</v>
      </c>
      <c r="F1078" s="181"/>
      <c r="G1078" s="181"/>
    </row>
    <row r="1079" spans="1:7" ht="17.25" customHeight="1">
      <c r="A1079" s="169">
        <v>21908</v>
      </c>
      <c r="B1079" s="188" t="s">
        <v>1515</v>
      </c>
      <c r="C1079" s="181"/>
      <c r="D1079" s="181">
        <f>'[1]表二附表'!D1079</f>
        <v>0</v>
      </c>
      <c r="E1079" s="181">
        <f>'[1]表二附表'!C1079</f>
        <v>0</v>
      </c>
      <c r="F1079" s="181"/>
      <c r="G1079" s="181"/>
    </row>
    <row r="1080" spans="1:7" ht="17.25" customHeight="1">
      <c r="A1080" s="169">
        <v>21999</v>
      </c>
      <c r="B1080" s="188" t="s">
        <v>1516</v>
      </c>
      <c r="C1080" s="181"/>
      <c r="D1080" s="181">
        <f>'[1]表二附表'!D1080</f>
        <v>0</v>
      </c>
      <c r="E1080" s="181">
        <f>'[1]表二附表'!C1080</f>
        <v>0</v>
      </c>
      <c r="F1080" s="181"/>
      <c r="G1080" s="181"/>
    </row>
    <row r="1081" spans="1:7" ht="17.25" customHeight="1">
      <c r="A1081" s="169">
        <v>220</v>
      </c>
      <c r="B1081" s="188" t="s">
        <v>1517</v>
      </c>
      <c r="C1081" s="181">
        <f>SUM(C1082,C1109,C1124)</f>
        <v>2897</v>
      </c>
      <c r="D1081" s="181">
        <f>'[1]表二附表'!D1081</f>
        <v>7259</v>
      </c>
      <c r="E1081" s="181">
        <f>'[1]表二附表'!C1081</f>
        <v>2267</v>
      </c>
      <c r="F1081" s="181"/>
      <c r="G1081" s="181"/>
    </row>
    <row r="1082" spans="1:7" ht="17.25" customHeight="1">
      <c r="A1082" s="169">
        <v>22001</v>
      </c>
      <c r="B1082" s="188" t="s">
        <v>1055</v>
      </c>
      <c r="C1082" s="181">
        <f>SUM(C1083:C1108)</f>
        <v>2799</v>
      </c>
      <c r="D1082" s="181">
        <f>'[1]表二附表'!D1082</f>
        <v>7122</v>
      </c>
      <c r="E1082" s="181">
        <f>'[1]表二附表'!C1082</f>
        <v>2102</v>
      </c>
      <c r="F1082" s="181"/>
      <c r="G1082" s="181"/>
    </row>
    <row r="1083" spans="1:7" ht="17.25" customHeight="1">
      <c r="A1083" s="169">
        <v>2200101</v>
      </c>
      <c r="B1083" s="188" t="s">
        <v>318</v>
      </c>
      <c r="C1083" s="181">
        <v>124</v>
      </c>
      <c r="D1083" s="181">
        <f>'[1]表二附表'!D1083</f>
        <v>137</v>
      </c>
      <c r="E1083" s="181">
        <f>'[1]表二附表'!C1083</f>
        <v>183</v>
      </c>
      <c r="F1083" s="181"/>
      <c r="G1083" s="181"/>
    </row>
    <row r="1084" spans="1:7" ht="17.25" customHeight="1">
      <c r="A1084" s="169">
        <v>2200102</v>
      </c>
      <c r="B1084" s="188" t="s">
        <v>319</v>
      </c>
      <c r="C1084" s="181">
        <v>16</v>
      </c>
      <c r="D1084" s="181">
        <f>'[1]表二附表'!D1084</f>
        <v>235</v>
      </c>
      <c r="E1084" s="181">
        <f>'[1]表二附表'!C1084</f>
        <v>104</v>
      </c>
      <c r="F1084" s="181"/>
      <c r="G1084" s="181"/>
    </row>
    <row r="1085" spans="1:7" ht="17.25" customHeight="1">
      <c r="A1085" s="169">
        <v>2200103</v>
      </c>
      <c r="B1085" s="188" t="s">
        <v>320</v>
      </c>
      <c r="C1085" s="181">
        <v>0</v>
      </c>
      <c r="D1085" s="181">
        <f>'[1]表二附表'!D1085</f>
        <v>0</v>
      </c>
      <c r="E1085" s="181">
        <f>'[1]表二附表'!C1085</f>
        <v>0</v>
      </c>
      <c r="F1085" s="181"/>
      <c r="G1085" s="181"/>
    </row>
    <row r="1086" spans="1:7" ht="17.25" customHeight="1">
      <c r="A1086" s="169">
        <v>2200104</v>
      </c>
      <c r="B1086" s="188" t="s">
        <v>1056</v>
      </c>
      <c r="C1086" s="181">
        <v>497</v>
      </c>
      <c r="D1086" s="181">
        <f>'[1]表二附表'!D1086</f>
        <v>505</v>
      </c>
      <c r="E1086" s="181">
        <f>'[1]表二附表'!C1086</f>
        <v>227</v>
      </c>
      <c r="F1086" s="181"/>
      <c r="G1086" s="181"/>
    </row>
    <row r="1087" spans="1:7" ht="17.25" customHeight="1">
      <c r="A1087" s="169">
        <v>2200106</v>
      </c>
      <c r="B1087" s="188" t="s">
        <v>1057</v>
      </c>
      <c r="C1087" s="181">
        <v>573</v>
      </c>
      <c r="D1087" s="181">
        <f>'[1]表二附表'!D1087</f>
        <v>18</v>
      </c>
      <c r="E1087" s="181">
        <f>'[1]表二附表'!C1087</f>
        <v>0</v>
      </c>
      <c r="F1087" s="181"/>
      <c r="G1087" s="181"/>
    </row>
    <row r="1088" spans="1:7" ht="17.25" customHeight="1">
      <c r="A1088" s="169">
        <v>2200107</v>
      </c>
      <c r="B1088" s="188" t="s">
        <v>1058</v>
      </c>
      <c r="C1088" s="181">
        <v>0</v>
      </c>
      <c r="D1088" s="181">
        <f>'[1]表二附表'!D1088</f>
        <v>0</v>
      </c>
      <c r="E1088" s="181">
        <f>'[1]表二附表'!C1088</f>
        <v>0</v>
      </c>
      <c r="F1088" s="181"/>
      <c r="G1088" s="181"/>
    </row>
    <row r="1089" spans="1:7" ht="17.25" customHeight="1">
      <c r="A1089" s="169">
        <v>2200108</v>
      </c>
      <c r="B1089" s="188" t="s">
        <v>1059</v>
      </c>
      <c r="C1089" s="181">
        <v>0</v>
      </c>
      <c r="D1089" s="181">
        <f>'[1]表二附表'!D1089</f>
        <v>0</v>
      </c>
      <c r="E1089" s="181">
        <f>'[1]表二附表'!C1089</f>
        <v>0</v>
      </c>
      <c r="F1089" s="181"/>
      <c r="G1089" s="181"/>
    </row>
    <row r="1090" spans="1:7" ht="17.25" customHeight="1">
      <c r="A1090" s="169">
        <v>2200109</v>
      </c>
      <c r="B1090" s="188" t="s">
        <v>1060</v>
      </c>
      <c r="C1090" s="181">
        <v>0</v>
      </c>
      <c r="D1090" s="181">
        <f>'[1]表二附表'!D1090</f>
        <v>931</v>
      </c>
      <c r="E1090" s="181">
        <f>'[1]表二附表'!C1090</f>
        <v>358</v>
      </c>
      <c r="F1090" s="181"/>
      <c r="G1090" s="181"/>
    </row>
    <row r="1091" spans="1:7" ht="17.25" customHeight="1">
      <c r="A1091" s="169">
        <v>2200112</v>
      </c>
      <c r="B1091" s="188" t="s">
        <v>1061</v>
      </c>
      <c r="C1091" s="181">
        <v>0</v>
      </c>
      <c r="D1091" s="181">
        <f>'[1]表二附表'!D1091</f>
        <v>0</v>
      </c>
      <c r="E1091" s="181">
        <f>'[1]表二附表'!C1091</f>
        <v>0</v>
      </c>
      <c r="F1091" s="181"/>
      <c r="G1091" s="181"/>
    </row>
    <row r="1092" spans="1:7" ht="17.25" customHeight="1">
      <c r="A1092" s="169">
        <v>2200113</v>
      </c>
      <c r="B1092" s="188" t="s">
        <v>1062</v>
      </c>
      <c r="C1092" s="181">
        <v>0</v>
      </c>
      <c r="D1092" s="181">
        <f>'[1]表二附表'!D1092</f>
        <v>0</v>
      </c>
      <c r="E1092" s="181">
        <f>'[1]表二附表'!C1092</f>
        <v>182</v>
      </c>
      <c r="F1092" s="181"/>
      <c r="G1092" s="181"/>
    </row>
    <row r="1093" spans="1:7" ht="17.25" customHeight="1">
      <c r="A1093" s="169">
        <v>2200114</v>
      </c>
      <c r="B1093" s="188" t="s">
        <v>1063</v>
      </c>
      <c r="C1093" s="181">
        <v>0</v>
      </c>
      <c r="D1093" s="181">
        <f>'[1]表二附表'!D1093</f>
        <v>0</v>
      </c>
      <c r="E1093" s="181">
        <f>'[1]表二附表'!C1093</f>
        <v>0</v>
      </c>
      <c r="F1093" s="181"/>
      <c r="G1093" s="181"/>
    </row>
    <row r="1094" spans="1:7" ht="17.25" customHeight="1">
      <c r="A1094" s="169">
        <v>2200115</v>
      </c>
      <c r="B1094" s="188" t="s">
        <v>1064</v>
      </c>
      <c r="C1094" s="181">
        <v>0</v>
      </c>
      <c r="D1094" s="181">
        <f>'[1]表二附表'!D1094</f>
        <v>0</v>
      </c>
      <c r="E1094" s="181">
        <f>'[1]表二附表'!C1094</f>
        <v>0</v>
      </c>
      <c r="F1094" s="181"/>
      <c r="G1094" s="181"/>
    </row>
    <row r="1095" spans="1:7" ht="17.25" customHeight="1">
      <c r="A1095" s="169">
        <v>2200116</v>
      </c>
      <c r="B1095" s="188" t="s">
        <v>1065</v>
      </c>
      <c r="C1095" s="181">
        <v>0</v>
      </c>
      <c r="D1095" s="181">
        <f>'[1]表二附表'!D1095</f>
        <v>0</v>
      </c>
      <c r="E1095" s="181">
        <f>'[1]表二附表'!C1095</f>
        <v>0</v>
      </c>
      <c r="F1095" s="181"/>
      <c r="G1095" s="181"/>
    </row>
    <row r="1096" spans="1:7" ht="17.25" customHeight="1">
      <c r="A1096" s="169">
        <v>2200119</v>
      </c>
      <c r="B1096" s="188" t="s">
        <v>1066</v>
      </c>
      <c r="C1096" s="181">
        <v>0</v>
      </c>
      <c r="D1096" s="181">
        <f>'[1]表二附表'!D1096</f>
        <v>0</v>
      </c>
      <c r="E1096" s="181">
        <f>'[1]表二附表'!C1096</f>
        <v>0</v>
      </c>
      <c r="F1096" s="181"/>
      <c r="G1096" s="181"/>
    </row>
    <row r="1097" spans="1:7" ht="17.25" customHeight="1">
      <c r="A1097" s="169">
        <v>2200120</v>
      </c>
      <c r="B1097" s="188" t="s">
        <v>1067</v>
      </c>
      <c r="C1097" s="181">
        <v>0</v>
      </c>
      <c r="D1097" s="181">
        <f>'[1]表二附表'!D1097</f>
        <v>0</v>
      </c>
      <c r="E1097" s="181">
        <f>'[1]表二附表'!C1097</f>
        <v>0</v>
      </c>
      <c r="F1097" s="181"/>
      <c r="G1097" s="181"/>
    </row>
    <row r="1098" spans="1:7" ht="17.25" customHeight="1">
      <c r="A1098" s="169">
        <v>2200121</v>
      </c>
      <c r="B1098" s="188" t="s">
        <v>1068</v>
      </c>
      <c r="C1098" s="181">
        <v>0</v>
      </c>
      <c r="D1098" s="181">
        <f>'[1]表二附表'!D1098</f>
        <v>0</v>
      </c>
      <c r="E1098" s="181">
        <f>'[1]表二附表'!C1098</f>
        <v>0</v>
      </c>
      <c r="F1098" s="181"/>
      <c r="G1098" s="181"/>
    </row>
    <row r="1099" spans="1:7" ht="17.25" customHeight="1">
      <c r="A1099" s="169">
        <v>2200122</v>
      </c>
      <c r="B1099" s="188" t="s">
        <v>1069</v>
      </c>
      <c r="C1099" s="181">
        <v>0</v>
      </c>
      <c r="D1099" s="181">
        <f>'[1]表二附表'!D1099</f>
        <v>0</v>
      </c>
      <c r="E1099" s="181">
        <f>'[1]表二附表'!C1099</f>
        <v>0</v>
      </c>
      <c r="F1099" s="181"/>
      <c r="G1099" s="181"/>
    </row>
    <row r="1100" spans="1:7" ht="17.25" customHeight="1">
      <c r="A1100" s="169">
        <v>2200123</v>
      </c>
      <c r="B1100" s="188" t="s">
        <v>1070</v>
      </c>
      <c r="C1100" s="181">
        <v>0</v>
      </c>
      <c r="D1100" s="181">
        <f>'[1]表二附表'!D1100</f>
        <v>0</v>
      </c>
      <c r="E1100" s="181">
        <f>'[1]表二附表'!C1100</f>
        <v>0</v>
      </c>
      <c r="F1100" s="181"/>
      <c r="G1100" s="181"/>
    </row>
    <row r="1101" spans="1:7" ht="17.25" customHeight="1">
      <c r="A1101" s="169">
        <v>2200124</v>
      </c>
      <c r="B1101" s="188" t="s">
        <v>1071</v>
      </c>
      <c r="C1101" s="181">
        <v>0</v>
      </c>
      <c r="D1101" s="181">
        <f>'[1]表二附表'!D1101</f>
        <v>0</v>
      </c>
      <c r="E1101" s="181">
        <f>'[1]表二附表'!C1101</f>
        <v>0</v>
      </c>
      <c r="F1101" s="181"/>
      <c r="G1101" s="181"/>
    </row>
    <row r="1102" spans="1:7" ht="17.25" customHeight="1">
      <c r="A1102" s="169">
        <v>2200125</v>
      </c>
      <c r="B1102" s="188" t="s">
        <v>1072</v>
      </c>
      <c r="C1102" s="181">
        <v>0</v>
      </c>
      <c r="D1102" s="181">
        <f>'[1]表二附表'!D1102</f>
        <v>0</v>
      </c>
      <c r="E1102" s="181">
        <f>'[1]表二附表'!C1102</f>
        <v>0</v>
      </c>
      <c r="F1102" s="181"/>
      <c r="G1102" s="181"/>
    </row>
    <row r="1103" spans="1:7" ht="17.25" customHeight="1">
      <c r="A1103" s="169">
        <v>2200126</v>
      </c>
      <c r="B1103" s="188" t="s">
        <v>1073</v>
      </c>
      <c r="C1103" s="181">
        <v>0</v>
      </c>
      <c r="D1103" s="181">
        <f>'[1]表二附表'!D1103</f>
        <v>0</v>
      </c>
      <c r="E1103" s="181">
        <f>'[1]表二附表'!C1103</f>
        <v>0</v>
      </c>
      <c r="F1103" s="181"/>
      <c r="G1103" s="181"/>
    </row>
    <row r="1104" spans="1:7" ht="17.25" customHeight="1">
      <c r="A1104" s="169">
        <v>2200127</v>
      </c>
      <c r="B1104" s="188" t="s">
        <v>1074</v>
      </c>
      <c r="C1104" s="181">
        <v>0</v>
      </c>
      <c r="D1104" s="181">
        <f>'[1]表二附表'!D1104</f>
        <v>0</v>
      </c>
      <c r="E1104" s="181">
        <f>'[1]表二附表'!C1104</f>
        <v>0</v>
      </c>
      <c r="F1104" s="181"/>
      <c r="G1104" s="181"/>
    </row>
    <row r="1105" spans="1:7" ht="17.25" customHeight="1">
      <c r="A1105" s="169">
        <v>2200128</v>
      </c>
      <c r="B1105" s="188" t="s">
        <v>1075</v>
      </c>
      <c r="C1105" s="181">
        <v>0</v>
      </c>
      <c r="D1105" s="181">
        <f>'[1]表二附表'!D1105</f>
        <v>0</v>
      </c>
      <c r="E1105" s="181">
        <f>'[1]表二附表'!C1105</f>
        <v>0</v>
      </c>
      <c r="F1105" s="181"/>
      <c r="G1105" s="181"/>
    </row>
    <row r="1106" spans="1:7" ht="17.25" customHeight="1">
      <c r="A1106" s="169">
        <v>2200129</v>
      </c>
      <c r="B1106" s="188" t="s">
        <v>1076</v>
      </c>
      <c r="C1106" s="181">
        <v>0</v>
      </c>
      <c r="D1106" s="181">
        <f>'[1]表二附表'!D1106</f>
        <v>0</v>
      </c>
      <c r="E1106" s="181">
        <f>'[1]表二附表'!C1106</f>
        <v>0</v>
      </c>
      <c r="F1106" s="181"/>
      <c r="G1106" s="181"/>
    </row>
    <row r="1107" spans="1:7" ht="17.25" customHeight="1">
      <c r="A1107" s="169">
        <v>2200150</v>
      </c>
      <c r="B1107" s="188" t="s">
        <v>327</v>
      </c>
      <c r="C1107" s="181">
        <v>908</v>
      </c>
      <c r="D1107" s="181">
        <f>'[1]表二附表'!D1107</f>
        <v>922</v>
      </c>
      <c r="E1107" s="181">
        <f>'[1]表二附表'!C1107</f>
        <v>976</v>
      </c>
      <c r="F1107" s="181"/>
      <c r="G1107" s="181"/>
    </row>
    <row r="1108" spans="1:7" ht="17.25" customHeight="1">
      <c r="A1108" s="169">
        <v>2200199</v>
      </c>
      <c r="B1108" s="188" t="s">
        <v>1077</v>
      </c>
      <c r="C1108" s="181">
        <v>681</v>
      </c>
      <c r="D1108" s="181">
        <f>'[1]表二附表'!D1108</f>
        <v>4374</v>
      </c>
      <c r="E1108" s="181">
        <f>'[1]表二附表'!C1108</f>
        <v>72</v>
      </c>
      <c r="F1108" s="181"/>
      <c r="G1108" s="181"/>
    </row>
    <row r="1109" spans="1:7" ht="17.25" customHeight="1">
      <c r="A1109" s="169">
        <v>22005</v>
      </c>
      <c r="B1109" s="188" t="s">
        <v>1078</v>
      </c>
      <c r="C1109" s="181">
        <f>SUM(C1110:C1123)</f>
        <v>98</v>
      </c>
      <c r="D1109" s="181">
        <f>'[1]表二附表'!D1109</f>
        <v>137</v>
      </c>
      <c r="E1109" s="181">
        <f>'[1]表二附表'!C1109</f>
        <v>165</v>
      </c>
      <c r="F1109" s="181"/>
      <c r="G1109" s="181"/>
    </row>
    <row r="1110" spans="1:7" ht="17.25" customHeight="1">
      <c r="A1110" s="169">
        <v>2200501</v>
      </c>
      <c r="B1110" s="188" t="s">
        <v>318</v>
      </c>
      <c r="C1110" s="181"/>
      <c r="D1110" s="181">
        <f>'[1]表二附表'!D1110</f>
        <v>0</v>
      </c>
      <c r="E1110" s="181">
        <f>'[1]表二附表'!C1110</f>
        <v>0</v>
      </c>
      <c r="F1110" s="181"/>
      <c r="G1110" s="181"/>
    </row>
    <row r="1111" spans="1:7" ht="17.25" customHeight="1">
      <c r="A1111" s="169">
        <v>2200502</v>
      </c>
      <c r="B1111" s="188" t="s">
        <v>319</v>
      </c>
      <c r="C1111" s="181"/>
      <c r="D1111" s="181">
        <f>'[1]表二附表'!D1111</f>
        <v>0</v>
      </c>
      <c r="E1111" s="181">
        <f>'[1]表二附表'!C1111</f>
        <v>0</v>
      </c>
      <c r="F1111" s="181"/>
      <c r="G1111" s="181"/>
    </row>
    <row r="1112" spans="1:7" ht="17.25" customHeight="1">
      <c r="A1112" s="169">
        <v>2200503</v>
      </c>
      <c r="B1112" s="188" t="s">
        <v>320</v>
      </c>
      <c r="C1112" s="181"/>
      <c r="D1112" s="181">
        <f>'[1]表二附表'!D1112</f>
        <v>0</v>
      </c>
      <c r="E1112" s="181">
        <f>'[1]表二附表'!C1112</f>
        <v>0</v>
      </c>
      <c r="F1112" s="181"/>
      <c r="G1112" s="181"/>
    </row>
    <row r="1113" spans="1:7" ht="17.25" customHeight="1">
      <c r="A1113" s="169">
        <v>2200504</v>
      </c>
      <c r="B1113" s="188" t="s">
        <v>1079</v>
      </c>
      <c r="C1113" s="181"/>
      <c r="D1113" s="181">
        <f>'[1]表二附表'!D1113</f>
        <v>0</v>
      </c>
      <c r="E1113" s="181">
        <f>'[1]表二附表'!C1113</f>
        <v>0</v>
      </c>
      <c r="F1113" s="181"/>
      <c r="G1113" s="181"/>
    </row>
    <row r="1114" spans="1:7" ht="17.25" customHeight="1">
      <c r="A1114" s="169">
        <v>2200506</v>
      </c>
      <c r="B1114" s="188" t="s">
        <v>1080</v>
      </c>
      <c r="C1114" s="181"/>
      <c r="D1114" s="181">
        <f>'[1]表二附表'!D1114</f>
        <v>0</v>
      </c>
      <c r="E1114" s="181">
        <f>'[1]表二附表'!C1114</f>
        <v>0</v>
      </c>
      <c r="F1114" s="181"/>
      <c r="G1114" s="181"/>
    </row>
    <row r="1115" spans="1:7" ht="17.25" customHeight="1">
      <c r="A1115" s="169">
        <v>2200507</v>
      </c>
      <c r="B1115" s="188" t="s">
        <v>1081</v>
      </c>
      <c r="C1115" s="181"/>
      <c r="D1115" s="181">
        <f>'[1]表二附表'!D1115</f>
        <v>0</v>
      </c>
      <c r="E1115" s="181">
        <f>'[1]表二附表'!C1115</f>
        <v>0</v>
      </c>
      <c r="F1115" s="181"/>
      <c r="G1115" s="181"/>
    </row>
    <row r="1116" spans="1:7" ht="17.25" customHeight="1">
      <c r="A1116" s="169">
        <v>2200508</v>
      </c>
      <c r="B1116" s="188" t="s">
        <v>1082</v>
      </c>
      <c r="C1116" s="181"/>
      <c r="D1116" s="181">
        <f>'[1]表二附表'!D1116</f>
        <v>0</v>
      </c>
      <c r="E1116" s="181">
        <f>'[1]表二附表'!C1116</f>
        <v>0</v>
      </c>
      <c r="F1116" s="181"/>
      <c r="G1116" s="181"/>
    </row>
    <row r="1117" spans="1:7" ht="17.25" customHeight="1">
      <c r="A1117" s="169">
        <v>2200509</v>
      </c>
      <c r="B1117" s="188" t="s">
        <v>1083</v>
      </c>
      <c r="C1117" s="181"/>
      <c r="D1117" s="181">
        <f>'[1]表二附表'!D1117</f>
        <v>39</v>
      </c>
      <c r="E1117" s="181">
        <f>'[1]表二附表'!C1117</f>
        <v>0</v>
      </c>
      <c r="F1117" s="181"/>
      <c r="G1117" s="181"/>
    </row>
    <row r="1118" spans="1:7" ht="17.25" customHeight="1">
      <c r="A1118" s="169">
        <v>2200510</v>
      </c>
      <c r="B1118" s="188" t="s">
        <v>1084</v>
      </c>
      <c r="C1118" s="181"/>
      <c r="D1118" s="181">
        <f>'[1]表二附表'!D1118</f>
        <v>0</v>
      </c>
      <c r="E1118" s="181">
        <f>'[1]表二附表'!C1118</f>
        <v>0</v>
      </c>
      <c r="F1118" s="181"/>
      <c r="G1118" s="181"/>
    </row>
    <row r="1119" spans="1:7" ht="17.25" customHeight="1">
      <c r="A1119" s="169">
        <v>2200511</v>
      </c>
      <c r="B1119" s="188" t="s">
        <v>1085</v>
      </c>
      <c r="C1119" s="181"/>
      <c r="D1119" s="181">
        <f>'[1]表二附表'!D1119</f>
        <v>0</v>
      </c>
      <c r="E1119" s="181">
        <f>'[1]表二附表'!C1119</f>
        <v>0</v>
      </c>
      <c r="F1119" s="181"/>
      <c r="G1119" s="181"/>
    </row>
    <row r="1120" spans="1:7" ht="17.25" customHeight="1">
      <c r="A1120" s="169">
        <v>2200512</v>
      </c>
      <c r="B1120" s="188" t="s">
        <v>1086</v>
      </c>
      <c r="C1120" s="181"/>
      <c r="D1120" s="181">
        <f>'[1]表二附表'!D1120</f>
        <v>0</v>
      </c>
      <c r="E1120" s="181">
        <f>'[1]表二附表'!C1120</f>
        <v>0</v>
      </c>
      <c r="F1120" s="181"/>
      <c r="G1120" s="181"/>
    </row>
    <row r="1121" spans="1:7" ht="17.25" customHeight="1">
      <c r="A1121" s="169">
        <v>2200513</v>
      </c>
      <c r="B1121" s="188" t="s">
        <v>1087</v>
      </c>
      <c r="C1121" s="181"/>
      <c r="D1121" s="181">
        <f>'[1]表二附表'!D1121</f>
        <v>0</v>
      </c>
      <c r="E1121" s="181">
        <f>'[1]表二附表'!C1121</f>
        <v>0</v>
      </c>
      <c r="F1121" s="181"/>
      <c r="G1121" s="181"/>
    </row>
    <row r="1122" spans="1:7" ht="17.25" customHeight="1">
      <c r="A1122" s="169">
        <v>2200514</v>
      </c>
      <c r="B1122" s="188" t="s">
        <v>1088</v>
      </c>
      <c r="C1122" s="181"/>
      <c r="D1122" s="181">
        <f>'[1]表二附表'!D1122</f>
        <v>0</v>
      </c>
      <c r="E1122" s="181">
        <f>'[1]表二附表'!C1122</f>
        <v>0</v>
      </c>
      <c r="F1122" s="181"/>
      <c r="G1122" s="181"/>
    </row>
    <row r="1123" spans="1:7" ht="17.25" customHeight="1">
      <c r="A1123" s="169">
        <v>2200599</v>
      </c>
      <c r="B1123" s="188" t="s">
        <v>1089</v>
      </c>
      <c r="C1123" s="181">
        <v>98</v>
      </c>
      <c r="D1123" s="181">
        <f>'[1]表二附表'!D1123</f>
        <v>98</v>
      </c>
      <c r="E1123" s="181">
        <f>'[1]表二附表'!C1123</f>
        <v>165</v>
      </c>
      <c r="F1123" s="181"/>
      <c r="G1123" s="181"/>
    </row>
    <row r="1124" spans="1:7" ht="17.25" customHeight="1">
      <c r="A1124" s="169">
        <v>22099</v>
      </c>
      <c r="B1124" s="188" t="s">
        <v>1090</v>
      </c>
      <c r="C1124" s="181"/>
      <c r="D1124" s="181">
        <f>'[1]表二附表'!D1124</f>
        <v>0</v>
      </c>
      <c r="E1124" s="181">
        <f>'[1]表二附表'!C1124</f>
        <v>0</v>
      </c>
      <c r="F1124" s="181"/>
      <c r="G1124" s="181"/>
    </row>
    <row r="1125" spans="1:7" ht="17.25" customHeight="1">
      <c r="A1125" s="169">
        <v>221</v>
      </c>
      <c r="B1125" s="188" t="s">
        <v>1206</v>
      </c>
      <c r="C1125" s="181">
        <f>SUM(C1126,C1138,C1142)</f>
        <v>6163</v>
      </c>
      <c r="D1125" s="181">
        <f>'[1]表二附表'!D1125</f>
        <v>6544</v>
      </c>
      <c r="E1125" s="181">
        <f>'[1]表二附表'!C1125</f>
        <v>7580</v>
      </c>
      <c r="F1125" s="181"/>
      <c r="G1125" s="181"/>
    </row>
    <row r="1126" spans="1:7" ht="17.25" customHeight="1">
      <c r="A1126" s="169">
        <v>22101</v>
      </c>
      <c r="B1126" s="188" t="s">
        <v>1091</v>
      </c>
      <c r="C1126" s="181">
        <f>SUM(C1127:C1137)</f>
        <v>196</v>
      </c>
      <c r="D1126" s="181">
        <f>'[1]表二附表'!D1126</f>
        <v>529</v>
      </c>
      <c r="E1126" s="181">
        <f>'[1]表二附表'!C1126</f>
        <v>228</v>
      </c>
      <c r="F1126" s="181"/>
      <c r="G1126" s="181"/>
    </row>
    <row r="1127" spans="1:7" ht="17.25" customHeight="1">
      <c r="A1127" s="169">
        <v>2210101</v>
      </c>
      <c r="B1127" s="188" t="s">
        <v>1092</v>
      </c>
      <c r="C1127" s="181">
        <v>0</v>
      </c>
      <c r="D1127" s="181">
        <f>'[1]表二附表'!D1127</f>
        <v>0</v>
      </c>
      <c r="E1127" s="181">
        <f>'[1]表二附表'!C1127</f>
        <v>0</v>
      </c>
      <c r="F1127" s="181"/>
      <c r="G1127" s="181"/>
    </row>
    <row r="1128" spans="1:7" ht="17.25" customHeight="1">
      <c r="A1128" s="169">
        <v>2210102</v>
      </c>
      <c r="B1128" s="188" t="s">
        <v>1093</v>
      </c>
      <c r="C1128" s="181">
        <v>0</v>
      </c>
      <c r="D1128" s="181">
        <f>'[1]表二附表'!D1128</f>
        <v>0</v>
      </c>
      <c r="E1128" s="181">
        <f>'[1]表二附表'!C1128</f>
        <v>0</v>
      </c>
      <c r="F1128" s="181"/>
      <c r="G1128" s="181"/>
    </row>
    <row r="1129" spans="1:7" ht="17.25" customHeight="1">
      <c r="A1129" s="169">
        <v>2210103</v>
      </c>
      <c r="B1129" s="188" t="s">
        <v>1094</v>
      </c>
      <c r="C1129" s="181">
        <v>0</v>
      </c>
      <c r="D1129" s="181">
        <f>'[1]表二附表'!D1129</f>
        <v>0</v>
      </c>
      <c r="E1129" s="181">
        <f>'[1]表二附表'!C1129</f>
        <v>0</v>
      </c>
      <c r="F1129" s="181"/>
      <c r="G1129" s="181"/>
    </row>
    <row r="1130" spans="1:7" ht="17.25" customHeight="1">
      <c r="A1130" s="169">
        <v>2210104</v>
      </c>
      <c r="B1130" s="188" t="s">
        <v>1095</v>
      </c>
      <c r="C1130" s="181">
        <v>0</v>
      </c>
      <c r="D1130" s="181">
        <f>'[1]表二附表'!D1130</f>
        <v>0</v>
      </c>
      <c r="E1130" s="181">
        <f>'[1]表二附表'!C1130</f>
        <v>0</v>
      </c>
      <c r="F1130" s="181"/>
      <c r="G1130" s="181"/>
    </row>
    <row r="1131" spans="1:7" ht="17.25" customHeight="1">
      <c r="A1131" s="169">
        <v>2210105</v>
      </c>
      <c r="B1131" s="188" t="s">
        <v>1096</v>
      </c>
      <c r="C1131" s="181">
        <v>187</v>
      </c>
      <c r="D1131" s="181">
        <f>'[1]表二附表'!D1131</f>
        <v>118</v>
      </c>
      <c r="E1131" s="181">
        <f>'[1]表二附表'!C1131</f>
        <v>10</v>
      </c>
      <c r="F1131" s="181"/>
      <c r="G1131" s="181"/>
    </row>
    <row r="1132" spans="1:7" ht="17.25" customHeight="1">
      <c r="A1132" s="169">
        <v>2210106</v>
      </c>
      <c r="B1132" s="188" t="s">
        <v>1097</v>
      </c>
      <c r="C1132" s="181">
        <v>0</v>
      </c>
      <c r="D1132" s="181">
        <f>'[1]表二附表'!D1132</f>
        <v>3</v>
      </c>
      <c r="E1132" s="181">
        <f>'[1]表二附表'!C1132</f>
        <v>0</v>
      </c>
      <c r="F1132" s="181"/>
      <c r="G1132" s="181"/>
    </row>
    <row r="1133" spans="1:7" ht="17.25" customHeight="1">
      <c r="A1133" s="169">
        <v>2210107</v>
      </c>
      <c r="B1133" s="188" t="s">
        <v>1098</v>
      </c>
      <c r="C1133" s="181">
        <v>9</v>
      </c>
      <c r="D1133" s="181">
        <f>'[1]表二附表'!D1133</f>
        <v>17</v>
      </c>
      <c r="E1133" s="181">
        <f>'[1]表二附表'!C1133</f>
        <v>3</v>
      </c>
      <c r="F1133" s="181"/>
      <c r="G1133" s="181"/>
    </row>
    <row r="1134" spans="1:7" ht="17.25" customHeight="1">
      <c r="A1134" s="169">
        <v>2210108</v>
      </c>
      <c r="B1134" s="188" t="s">
        <v>1099</v>
      </c>
      <c r="C1134" s="181">
        <v>0</v>
      </c>
      <c r="D1134" s="181">
        <f>'[1]表二附表'!D1134</f>
        <v>391</v>
      </c>
      <c r="E1134" s="181">
        <f>'[1]表二附表'!C1134</f>
        <v>0</v>
      </c>
      <c r="F1134" s="181"/>
      <c r="G1134" s="181"/>
    </row>
    <row r="1135" spans="1:7" ht="17.25" customHeight="1">
      <c r="A1135" s="169">
        <v>2210109</v>
      </c>
      <c r="B1135" s="188" t="s">
        <v>1100</v>
      </c>
      <c r="C1135" s="181">
        <v>0</v>
      </c>
      <c r="D1135" s="181">
        <f>'[1]表二附表'!D1135</f>
        <v>0</v>
      </c>
      <c r="E1135" s="181">
        <f>'[1]表二附表'!C1135</f>
        <v>0</v>
      </c>
      <c r="F1135" s="181"/>
      <c r="G1135" s="181"/>
    </row>
    <row r="1136" spans="1:7" ht="17.25" customHeight="1">
      <c r="A1136" s="169">
        <v>2210110</v>
      </c>
      <c r="B1136" s="188" t="s">
        <v>1518</v>
      </c>
      <c r="C1136" s="181">
        <v>0</v>
      </c>
      <c r="D1136" s="181">
        <f>'[1]表二附表'!D1136</f>
        <v>0</v>
      </c>
      <c r="E1136" s="181">
        <f>'[1]表二附表'!C1136</f>
        <v>0</v>
      </c>
      <c r="F1136" s="181"/>
      <c r="G1136" s="181"/>
    </row>
    <row r="1137" spans="1:7" ht="17.25" customHeight="1">
      <c r="A1137" s="169">
        <v>2210199</v>
      </c>
      <c r="B1137" s="188" t="s">
        <v>1101</v>
      </c>
      <c r="C1137" s="181"/>
      <c r="D1137" s="181">
        <f>'[1]表二附表'!D1137</f>
        <v>0</v>
      </c>
      <c r="E1137" s="181">
        <f>'[1]表二附表'!C1137</f>
        <v>215</v>
      </c>
      <c r="F1137" s="181"/>
      <c r="G1137" s="181"/>
    </row>
    <row r="1138" spans="1:7" ht="17.25" customHeight="1">
      <c r="A1138" s="169">
        <v>22102</v>
      </c>
      <c r="B1138" s="188" t="s">
        <v>1102</v>
      </c>
      <c r="C1138" s="181">
        <f>SUM(C1139:C1141)</f>
        <v>5967</v>
      </c>
      <c r="D1138" s="181">
        <f>'[1]表二附表'!D1138</f>
        <v>5990</v>
      </c>
      <c r="E1138" s="181">
        <f>'[1]表二附表'!C1138</f>
        <v>7352</v>
      </c>
      <c r="F1138" s="181"/>
      <c r="G1138" s="181"/>
    </row>
    <row r="1139" spans="1:7" ht="17.25" customHeight="1">
      <c r="A1139" s="169">
        <v>2210201</v>
      </c>
      <c r="B1139" s="188" t="s">
        <v>1103</v>
      </c>
      <c r="C1139" s="181">
        <v>5967</v>
      </c>
      <c r="D1139" s="181">
        <f>'[1]表二附表'!D1139</f>
        <v>5990</v>
      </c>
      <c r="E1139" s="181">
        <f>'[1]表二附表'!C1139</f>
        <v>7352</v>
      </c>
      <c r="F1139" s="181"/>
      <c r="G1139" s="181"/>
    </row>
    <row r="1140" spans="1:7" ht="17.25" customHeight="1">
      <c r="A1140" s="169">
        <v>2210202</v>
      </c>
      <c r="B1140" s="188" t="s">
        <v>1104</v>
      </c>
      <c r="C1140" s="181"/>
      <c r="D1140" s="181">
        <f>'[1]表二附表'!D1140</f>
        <v>0</v>
      </c>
      <c r="E1140" s="181">
        <f>'[1]表二附表'!C1140</f>
        <v>0</v>
      </c>
      <c r="F1140" s="181"/>
      <c r="G1140" s="181"/>
    </row>
    <row r="1141" spans="1:7" ht="17.25" customHeight="1">
      <c r="A1141" s="169">
        <v>2210203</v>
      </c>
      <c r="B1141" s="188" t="s">
        <v>1105</v>
      </c>
      <c r="C1141" s="181"/>
      <c r="D1141" s="181">
        <f>'[1]表二附表'!D1141</f>
        <v>0</v>
      </c>
      <c r="E1141" s="181">
        <f>'[1]表二附表'!C1141</f>
        <v>0</v>
      </c>
      <c r="F1141" s="181"/>
      <c r="G1141" s="181"/>
    </row>
    <row r="1142" spans="1:7" ht="17.25" customHeight="1">
      <c r="A1142" s="169">
        <v>22103</v>
      </c>
      <c r="B1142" s="188" t="s">
        <v>1106</v>
      </c>
      <c r="C1142" s="181">
        <f>SUM(C1143:C1145)</f>
        <v>0</v>
      </c>
      <c r="D1142" s="181">
        <f>'[1]表二附表'!D1142</f>
        <v>25</v>
      </c>
      <c r="E1142" s="181">
        <f>'[1]表二附表'!C1142</f>
        <v>0</v>
      </c>
      <c r="F1142" s="181"/>
      <c r="G1142" s="181"/>
    </row>
    <row r="1143" spans="1:7" ht="17.25" customHeight="1">
      <c r="A1143" s="169">
        <v>2210301</v>
      </c>
      <c r="B1143" s="188" t="s">
        <v>1107</v>
      </c>
      <c r="C1143" s="181"/>
      <c r="D1143" s="181">
        <f>'[1]表二附表'!D1143</f>
        <v>0</v>
      </c>
      <c r="E1143" s="181">
        <f>'[1]表二附表'!C1143</f>
        <v>0</v>
      </c>
      <c r="F1143" s="181"/>
      <c r="G1143" s="181"/>
    </row>
    <row r="1144" spans="1:7" ht="17.25" customHeight="1">
      <c r="A1144" s="169">
        <v>2210302</v>
      </c>
      <c r="B1144" s="188" t="s">
        <v>1108</v>
      </c>
      <c r="C1144" s="181"/>
      <c r="D1144" s="181">
        <f>'[1]表二附表'!D1144</f>
        <v>0</v>
      </c>
      <c r="E1144" s="181">
        <f>'[1]表二附表'!C1144</f>
        <v>0</v>
      </c>
      <c r="F1144" s="181"/>
      <c r="G1144" s="181"/>
    </row>
    <row r="1145" spans="1:7" ht="17.25" customHeight="1">
      <c r="A1145" s="169">
        <v>2210399</v>
      </c>
      <c r="B1145" s="188" t="s">
        <v>1109</v>
      </c>
      <c r="C1145" s="181"/>
      <c r="D1145" s="181">
        <f>'[1]表二附表'!D1145</f>
        <v>25</v>
      </c>
      <c r="E1145" s="181">
        <f>'[1]表二附表'!C1145</f>
        <v>0</v>
      </c>
      <c r="F1145" s="181"/>
      <c r="G1145" s="181"/>
    </row>
    <row r="1146" spans="1:7" ht="17.25" customHeight="1">
      <c r="A1146" s="169">
        <v>222</v>
      </c>
      <c r="B1146" s="188" t="s">
        <v>1208</v>
      </c>
      <c r="C1146" s="181">
        <f>SUM(C1147,C1165,C1171,C1177)</f>
        <v>1792</v>
      </c>
      <c r="D1146" s="181">
        <f>'[1]表二附表'!D1146</f>
        <v>3936</v>
      </c>
      <c r="E1146" s="181">
        <f>'[1]表二附表'!C1146</f>
        <v>793</v>
      </c>
      <c r="F1146" s="181"/>
      <c r="G1146" s="181"/>
    </row>
    <row r="1147" spans="1:7" ht="17.25" customHeight="1">
      <c r="A1147" s="169">
        <v>22201</v>
      </c>
      <c r="B1147" s="188" t="s">
        <v>1474</v>
      </c>
      <c r="C1147" s="181">
        <f>SUM(C1148:C1164)</f>
        <v>593</v>
      </c>
      <c r="D1147" s="181">
        <f>'[1]表二附表'!D1147</f>
        <v>3106</v>
      </c>
      <c r="E1147" s="181">
        <f>'[1]表二附表'!C1147</f>
        <v>599</v>
      </c>
      <c r="F1147" s="181"/>
      <c r="G1147" s="181"/>
    </row>
    <row r="1148" spans="1:7" ht="17.25" customHeight="1">
      <c r="A1148" s="169">
        <v>2220101</v>
      </c>
      <c r="B1148" s="188" t="s">
        <v>318</v>
      </c>
      <c r="C1148" s="181">
        <v>0</v>
      </c>
      <c r="D1148" s="181">
        <f>'[1]表二附表'!D1148</f>
        <v>0</v>
      </c>
      <c r="E1148" s="181">
        <f>'[1]表二附表'!C1148</f>
        <v>0</v>
      </c>
      <c r="F1148" s="181"/>
      <c r="G1148" s="181"/>
    </row>
    <row r="1149" spans="1:7" ht="17.25" customHeight="1">
      <c r="A1149" s="169">
        <v>2220102</v>
      </c>
      <c r="B1149" s="188" t="s">
        <v>319</v>
      </c>
      <c r="C1149" s="181">
        <v>34</v>
      </c>
      <c r="D1149" s="181">
        <f>'[1]表二附表'!D1149</f>
        <v>0</v>
      </c>
      <c r="E1149" s="181">
        <f>'[1]表二附表'!C1149</f>
        <v>0</v>
      </c>
      <c r="F1149" s="181"/>
      <c r="G1149" s="181"/>
    </row>
    <row r="1150" spans="1:7" ht="17.25" customHeight="1">
      <c r="A1150" s="169">
        <v>2220103</v>
      </c>
      <c r="B1150" s="188" t="s">
        <v>320</v>
      </c>
      <c r="C1150" s="181">
        <v>0</v>
      </c>
      <c r="D1150" s="181">
        <f>'[1]表二附表'!D1150</f>
        <v>0</v>
      </c>
      <c r="E1150" s="181">
        <f>'[1]表二附表'!C1150</f>
        <v>0</v>
      </c>
      <c r="F1150" s="181"/>
      <c r="G1150" s="181"/>
    </row>
    <row r="1151" spans="1:7" ht="17.25" customHeight="1">
      <c r="A1151" s="169">
        <v>2220104</v>
      </c>
      <c r="B1151" s="188" t="s">
        <v>1475</v>
      </c>
      <c r="C1151" s="181">
        <v>0</v>
      </c>
      <c r="D1151" s="181">
        <f>'[1]表二附表'!D1151</f>
        <v>0</v>
      </c>
      <c r="E1151" s="181">
        <f>'[1]表二附表'!C1151</f>
        <v>0</v>
      </c>
      <c r="F1151" s="181"/>
      <c r="G1151" s="181"/>
    </row>
    <row r="1152" spans="1:7" ht="17.25" customHeight="1">
      <c r="A1152" s="169">
        <v>2220105</v>
      </c>
      <c r="B1152" s="188" t="s">
        <v>1476</v>
      </c>
      <c r="C1152" s="181">
        <v>0</v>
      </c>
      <c r="D1152" s="181">
        <f>'[1]表二附表'!D1152</f>
        <v>0</v>
      </c>
      <c r="E1152" s="181">
        <f>'[1]表二附表'!C1152</f>
        <v>0</v>
      </c>
      <c r="F1152" s="181"/>
      <c r="G1152" s="181"/>
    </row>
    <row r="1153" spans="1:7" ht="17.25" customHeight="1">
      <c r="A1153" s="169">
        <v>2220106</v>
      </c>
      <c r="B1153" s="188" t="s">
        <v>1477</v>
      </c>
      <c r="C1153" s="181">
        <v>0</v>
      </c>
      <c r="D1153" s="181">
        <f>'[1]表二附表'!D1153</f>
        <v>0</v>
      </c>
      <c r="E1153" s="181">
        <f>'[1]表二附表'!C1153</f>
        <v>0</v>
      </c>
      <c r="F1153" s="181"/>
      <c r="G1153" s="181"/>
    </row>
    <row r="1154" spans="1:7" ht="17.25" customHeight="1">
      <c r="A1154" s="169">
        <v>2220107</v>
      </c>
      <c r="B1154" s="188" t="s">
        <v>1110</v>
      </c>
      <c r="C1154" s="181">
        <v>0</v>
      </c>
      <c r="D1154" s="181">
        <f>'[1]表二附表'!D1154</f>
        <v>0</v>
      </c>
      <c r="E1154" s="181">
        <f>'[1]表二附表'!C1154</f>
        <v>0</v>
      </c>
      <c r="F1154" s="181"/>
      <c r="G1154" s="181"/>
    </row>
    <row r="1155" spans="1:7" ht="17.25" customHeight="1">
      <c r="A1155" s="169">
        <v>2220112</v>
      </c>
      <c r="B1155" s="188" t="s">
        <v>1111</v>
      </c>
      <c r="C1155" s="181">
        <v>435</v>
      </c>
      <c r="D1155" s="181">
        <f>'[1]表二附表'!D1155</f>
        <v>2935</v>
      </c>
      <c r="E1155" s="181">
        <f>'[1]表二附表'!C1155</f>
        <v>435</v>
      </c>
      <c r="F1155" s="181"/>
      <c r="G1155" s="181"/>
    </row>
    <row r="1156" spans="1:7" ht="17.25" customHeight="1">
      <c r="A1156" s="169">
        <v>2220113</v>
      </c>
      <c r="B1156" s="188" t="s">
        <v>1112</v>
      </c>
      <c r="C1156" s="181">
        <v>0</v>
      </c>
      <c r="D1156" s="181">
        <f>'[1]表二附表'!D1156</f>
        <v>0</v>
      </c>
      <c r="E1156" s="181">
        <f>'[1]表二附表'!C1156</f>
        <v>0</v>
      </c>
      <c r="F1156" s="181"/>
      <c r="G1156" s="181"/>
    </row>
    <row r="1157" spans="1:7" ht="17.25" customHeight="1">
      <c r="A1157" s="169">
        <v>2220114</v>
      </c>
      <c r="B1157" s="188" t="s">
        <v>1113</v>
      </c>
      <c r="C1157" s="181">
        <v>0</v>
      </c>
      <c r="D1157" s="181">
        <f>'[1]表二附表'!D1157</f>
        <v>0</v>
      </c>
      <c r="E1157" s="181">
        <f>'[1]表二附表'!C1157</f>
        <v>0</v>
      </c>
      <c r="F1157" s="181"/>
      <c r="G1157" s="181"/>
    </row>
    <row r="1158" spans="1:7" ht="17.25" customHeight="1">
      <c r="A1158" s="169">
        <v>2220115</v>
      </c>
      <c r="B1158" s="188" t="s">
        <v>1114</v>
      </c>
      <c r="C1158" s="181">
        <v>0</v>
      </c>
      <c r="D1158" s="181">
        <f>'[1]表二附表'!D1158</f>
        <v>0</v>
      </c>
      <c r="E1158" s="181">
        <f>'[1]表二附表'!C1158</f>
        <v>0</v>
      </c>
      <c r="F1158" s="181"/>
      <c r="G1158" s="181"/>
    </row>
    <row r="1159" spans="1:7" ht="17.25" customHeight="1">
      <c r="A1159" s="169">
        <v>2220118</v>
      </c>
      <c r="B1159" s="188" t="s">
        <v>1115</v>
      </c>
      <c r="C1159" s="181">
        <v>0</v>
      </c>
      <c r="D1159" s="181">
        <f>'[1]表二附表'!D1159</f>
        <v>0</v>
      </c>
      <c r="E1159" s="181">
        <f>'[1]表二附表'!C1159</f>
        <v>0</v>
      </c>
      <c r="F1159" s="181"/>
      <c r="G1159" s="181"/>
    </row>
    <row r="1160" spans="1:7" ht="17.25" customHeight="1">
      <c r="A1160" s="169">
        <v>2220119</v>
      </c>
      <c r="B1160" s="188" t="s">
        <v>1437</v>
      </c>
      <c r="C1160" s="181">
        <v>0</v>
      </c>
      <c r="D1160" s="181">
        <f>'[1]表二附表'!D1160</f>
        <v>0</v>
      </c>
      <c r="E1160" s="181">
        <f>'[1]表二附表'!C1160</f>
        <v>0</v>
      </c>
      <c r="F1160" s="181"/>
      <c r="G1160" s="181"/>
    </row>
    <row r="1161" spans="1:7" ht="17.25" customHeight="1">
      <c r="A1161" s="169">
        <v>2220120</v>
      </c>
      <c r="B1161" s="188" t="s">
        <v>1438</v>
      </c>
      <c r="C1161" s="181">
        <v>0</v>
      </c>
      <c r="D1161" s="181">
        <f>'[1]表二附表'!D1161</f>
        <v>0</v>
      </c>
      <c r="E1161" s="181">
        <f>'[1]表二附表'!C1161</f>
        <v>0</v>
      </c>
      <c r="F1161" s="181"/>
      <c r="G1161" s="181"/>
    </row>
    <row r="1162" spans="1:7" ht="17.25" customHeight="1">
      <c r="A1162" s="169">
        <v>2220121</v>
      </c>
      <c r="B1162" s="188" t="s">
        <v>1439</v>
      </c>
      <c r="C1162" s="181">
        <v>0</v>
      </c>
      <c r="D1162" s="181">
        <f>'[1]表二附表'!D1162</f>
        <v>34</v>
      </c>
      <c r="E1162" s="181">
        <f>'[1]表二附表'!C1162</f>
        <v>32</v>
      </c>
      <c r="F1162" s="181"/>
      <c r="G1162" s="181"/>
    </row>
    <row r="1163" spans="1:7" ht="17.25" customHeight="1">
      <c r="A1163" s="169">
        <v>2220150</v>
      </c>
      <c r="B1163" s="188" t="s">
        <v>327</v>
      </c>
      <c r="C1163" s="181">
        <v>0</v>
      </c>
      <c r="D1163" s="181">
        <f>'[1]表二附表'!D1163</f>
        <v>0</v>
      </c>
      <c r="E1163" s="181">
        <f>'[1]表二附表'!C1163</f>
        <v>0</v>
      </c>
      <c r="F1163" s="181"/>
      <c r="G1163" s="181"/>
    </row>
    <row r="1164" spans="1:7" ht="17.25" customHeight="1">
      <c r="A1164" s="169">
        <v>2220199</v>
      </c>
      <c r="B1164" s="188" t="s">
        <v>1478</v>
      </c>
      <c r="C1164" s="181">
        <v>124</v>
      </c>
      <c r="D1164" s="181">
        <f>'[1]表二附表'!D1164</f>
        <v>137</v>
      </c>
      <c r="E1164" s="181">
        <f>'[1]表二附表'!C1164</f>
        <v>132</v>
      </c>
      <c r="F1164" s="181"/>
      <c r="G1164" s="181"/>
    </row>
    <row r="1165" spans="1:7" ht="17.25" customHeight="1">
      <c r="A1165" s="169">
        <v>22203</v>
      </c>
      <c r="B1165" s="188" t="s">
        <v>1116</v>
      </c>
      <c r="C1165" s="181">
        <f>SUM(C1166:C1170)</f>
        <v>0</v>
      </c>
      <c r="D1165" s="181">
        <f>'[1]表二附表'!D1165</f>
        <v>0</v>
      </c>
      <c r="E1165" s="181">
        <f>'[1]表二附表'!C1165</f>
        <v>0</v>
      </c>
      <c r="F1165" s="181"/>
      <c r="G1165" s="181"/>
    </row>
    <row r="1166" spans="1:7" ht="17.25" customHeight="1">
      <c r="A1166" s="169">
        <v>2220301</v>
      </c>
      <c r="B1166" s="188" t="s">
        <v>1117</v>
      </c>
      <c r="C1166" s="181"/>
      <c r="D1166" s="181">
        <f>'[1]表二附表'!D1166</f>
        <v>0</v>
      </c>
      <c r="E1166" s="181">
        <f>'[1]表二附表'!C1166</f>
        <v>0</v>
      </c>
      <c r="F1166" s="181"/>
      <c r="G1166" s="181"/>
    </row>
    <row r="1167" spans="1:7" ht="17.25" customHeight="1">
      <c r="A1167" s="169">
        <v>2220303</v>
      </c>
      <c r="B1167" s="188" t="s">
        <v>1118</v>
      </c>
      <c r="C1167" s="181"/>
      <c r="D1167" s="181">
        <f>'[1]表二附表'!D1167</f>
        <v>0</v>
      </c>
      <c r="E1167" s="181">
        <f>'[1]表二附表'!C1167</f>
        <v>0</v>
      </c>
      <c r="F1167" s="181"/>
      <c r="G1167" s="181"/>
    </row>
    <row r="1168" spans="1:7" ht="17.25" customHeight="1">
      <c r="A1168" s="169">
        <v>2220304</v>
      </c>
      <c r="B1168" s="188" t="s">
        <v>1119</v>
      </c>
      <c r="C1168" s="181"/>
      <c r="D1168" s="181">
        <f>'[1]表二附表'!D1168</f>
        <v>0</v>
      </c>
      <c r="E1168" s="181">
        <f>'[1]表二附表'!C1168</f>
        <v>0</v>
      </c>
      <c r="F1168" s="181"/>
      <c r="G1168" s="181"/>
    </row>
    <row r="1169" spans="1:7" ht="17.25" customHeight="1">
      <c r="A1169" s="169">
        <v>2220305</v>
      </c>
      <c r="B1169" s="188" t="s">
        <v>1440</v>
      </c>
      <c r="C1169" s="181"/>
      <c r="D1169" s="181">
        <f>'[1]表二附表'!D1169</f>
        <v>0</v>
      </c>
      <c r="E1169" s="181">
        <f>'[1]表二附表'!C1169</f>
        <v>0</v>
      </c>
      <c r="F1169" s="181"/>
      <c r="G1169" s="181"/>
    </row>
    <row r="1170" spans="1:7" ht="17.25" customHeight="1">
      <c r="A1170" s="169">
        <v>2220399</v>
      </c>
      <c r="B1170" s="188" t="s">
        <v>1120</v>
      </c>
      <c r="C1170" s="181"/>
      <c r="D1170" s="181">
        <f>'[1]表二附表'!D1170</f>
        <v>0</v>
      </c>
      <c r="E1170" s="181">
        <f>'[1]表二附表'!C1170</f>
        <v>0</v>
      </c>
      <c r="F1170" s="181"/>
      <c r="G1170" s="181"/>
    </row>
    <row r="1171" spans="1:7" ht="17.25" customHeight="1">
      <c r="A1171" s="169">
        <v>22204</v>
      </c>
      <c r="B1171" s="188" t="s">
        <v>1121</v>
      </c>
      <c r="C1171" s="181">
        <f>SUM(C1172:C1176)</f>
        <v>1191</v>
      </c>
      <c r="D1171" s="181">
        <f>'[1]表二附表'!D1171</f>
        <v>822</v>
      </c>
      <c r="E1171" s="181">
        <f>'[1]表二附表'!C1171</f>
        <v>180</v>
      </c>
      <c r="F1171" s="181"/>
      <c r="G1171" s="181"/>
    </row>
    <row r="1172" spans="1:7" ht="17.25" customHeight="1">
      <c r="A1172" s="169">
        <v>2220401</v>
      </c>
      <c r="B1172" s="188" t="s">
        <v>1122</v>
      </c>
      <c r="C1172" s="181">
        <v>191</v>
      </c>
      <c r="D1172" s="181">
        <f>'[1]表二附表'!D1172</f>
        <v>184</v>
      </c>
      <c r="E1172" s="181">
        <f>'[1]表二附表'!C1172</f>
        <v>180</v>
      </c>
      <c r="F1172" s="181"/>
      <c r="G1172" s="181"/>
    </row>
    <row r="1173" spans="1:7" ht="17.25" customHeight="1">
      <c r="A1173" s="169">
        <v>2220402</v>
      </c>
      <c r="B1173" s="188" t="s">
        <v>1123</v>
      </c>
      <c r="C1173" s="181">
        <v>0</v>
      </c>
      <c r="D1173" s="181">
        <f>'[1]表二附表'!D1173</f>
        <v>0</v>
      </c>
      <c r="E1173" s="181">
        <f>'[1]表二附表'!C1173</f>
        <v>0</v>
      </c>
      <c r="F1173" s="181"/>
      <c r="G1173" s="181"/>
    </row>
    <row r="1174" spans="1:7" ht="17.25" customHeight="1">
      <c r="A1174" s="169">
        <v>2220403</v>
      </c>
      <c r="B1174" s="188" t="s">
        <v>1124</v>
      </c>
      <c r="C1174" s="181">
        <v>0</v>
      </c>
      <c r="D1174" s="181">
        <f>'[1]表二附表'!D1174</f>
        <v>638</v>
      </c>
      <c r="E1174" s="181">
        <f>'[1]表二附表'!C1174</f>
        <v>0</v>
      </c>
      <c r="F1174" s="181"/>
      <c r="G1174" s="181"/>
    </row>
    <row r="1175" spans="1:7" ht="17.25" customHeight="1">
      <c r="A1175" s="169">
        <v>2220404</v>
      </c>
      <c r="B1175" s="188" t="s">
        <v>1125</v>
      </c>
      <c r="C1175" s="181">
        <v>0</v>
      </c>
      <c r="D1175" s="181">
        <f>'[1]表二附表'!D1175</f>
        <v>0</v>
      </c>
      <c r="E1175" s="181">
        <f>'[1]表二附表'!C1175</f>
        <v>0</v>
      </c>
      <c r="F1175" s="181"/>
      <c r="G1175" s="181"/>
    </row>
    <row r="1176" spans="1:7" ht="17.25" customHeight="1">
      <c r="A1176" s="169">
        <v>2220499</v>
      </c>
      <c r="B1176" s="188" t="s">
        <v>1126</v>
      </c>
      <c r="C1176" s="181">
        <v>1000</v>
      </c>
      <c r="D1176" s="181">
        <f>'[1]表二附表'!D1176</f>
        <v>0</v>
      </c>
      <c r="E1176" s="181">
        <f>'[1]表二附表'!C1176</f>
        <v>0</v>
      </c>
      <c r="F1176" s="181"/>
      <c r="G1176" s="181"/>
    </row>
    <row r="1177" spans="1:7" ht="17.25" customHeight="1">
      <c r="A1177" s="169">
        <v>22205</v>
      </c>
      <c r="B1177" s="188" t="s">
        <v>1127</v>
      </c>
      <c r="C1177" s="181">
        <f>SUM(C1178:C1189)</f>
        <v>8</v>
      </c>
      <c r="D1177" s="181">
        <f>'[1]表二附表'!D1177</f>
        <v>8</v>
      </c>
      <c r="E1177" s="181">
        <f>'[1]表二附表'!C1177</f>
        <v>14</v>
      </c>
      <c r="F1177" s="181"/>
      <c r="G1177" s="181"/>
    </row>
    <row r="1178" spans="1:7" ht="17.25" customHeight="1">
      <c r="A1178" s="169">
        <v>2220501</v>
      </c>
      <c r="B1178" s="188" t="s">
        <v>1128</v>
      </c>
      <c r="C1178" s="181"/>
      <c r="D1178" s="181">
        <f>'[1]表二附表'!D1178</f>
        <v>0</v>
      </c>
      <c r="E1178" s="181">
        <f>'[1]表二附表'!C1178</f>
        <v>0</v>
      </c>
      <c r="F1178" s="181"/>
      <c r="G1178" s="181"/>
    </row>
    <row r="1179" spans="1:7" ht="17.25" customHeight="1">
      <c r="A1179" s="169">
        <v>2220502</v>
      </c>
      <c r="B1179" s="188" t="s">
        <v>1129</v>
      </c>
      <c r="C1179" s="181"/>
      <c r="D1179" s="181">
        <f>'[1]表二附表'!D1179</f>
        <v>0</v>
      </c>
      <c r="E1179" s="181">
        <f>'[1]表二附表'!C1179</f>
        <v>0</v>
      </c>
      <c r="F1179" s="181"/>
      <c r="G1179" s="181"/>
    </row>
    <row r="1180" spans="1:7" ht="17.25" customHeight="1">
      <c r="A1180" s="169">
        <v>2220503</v>
      </c>
      <c r="B1180" s="188" t="s">
        <v>1130</v>
      </c>
      <c r="C1180" s="181"/>
      <c r="D1180" s="181">
        <f>'[1]表二附表'!D1180</f>
        <v>0</v>
      </c>
      <c r="E1180" s="181">
        <f>'[1]表二附表'!C1180</f>
        <v>0</v>
      </c>
      <c r="F1180" s="181"/>
      <c r="G1180" s="181"/>
    </row>
    <row r="1181" spans="1:7" ht="17.25" customHeight="1">
      <c r="A1181" s="169">
        <v>2220504</v>
      </c>
      <c r="B1181" s="188" t="s">
        <v>1131</v>
      </c>
      <c r="C1181" s="181"/>
      <c r="D1181" s="181">
        <f>'[1]表二附表'!D1181</f>
        <v>0</v>
      </c>
      <c r="E1181" s="181">
        <f>'[1]表二附表'!C1181</f>
        <v>0</v>
      </c>
      <c r="F1181" s="181"/>
      <c r="G1181" s="181"/>
    </row>
    <row r="1182" spans="1:7" ht="17.25" customHeight="1">
      <c r="A1182" s="169">
        <v>2220505</v>
      </c>
      <c r="B1182" s="188" t="s">
        <v>1132</v>
      </c>
      <c r="C1182" s="181"/>
      <c r="D1182" s="181">
        <f>'[1]表二附表'!D1182</f>
        <v>0</v>
      </c>
      <c r="E1182" s="181">
        <f>'[1]表二附表'!C1182</f>
        <v>0</v>
      </c>
      <c r="F1182" s="181"/>
      <c r="G1182" s="181"/>
    </row>
    <row r="1183" spans="1:7" ht="17.25" customHeight="1">
      <c r="A1183" s="169">
        <v>2220506</v>
      </c>
      <c r="B1183" s="188" t="s">
        <v>1133</v>
      </c>
      <c r="C1183" s="181"/>
      <c r="D1183" s="181">
        <f>'[1]表二附表'!D1183</f>
        <v>0</v>
      </c>
      <c r="E1183" s="181">
        <f>'[1]表二附表'!C1183</f>
        <v>0</v>
      </c>
      <c r="F1183" s="181"/>
      <c r="G1183" s="181"/>
    </row>
    <row r="1184" spans="1:7" ht="17.25" customHeight="1">
      <c r="A1184" s="169">
        <v>2220507</v>
      </c>
      <c r="B1184" s="188" t="s">
        <v>1134</v>
      </c>
      <c r="C1184" s="181"/>
      <c r="D1184" s="181">
        <f>'[1]表二附表'!D1184</f>
        <v>0</v>
      </c>
      <c r="E1184" s="181">
        <f>'[1]表二附表'!C1184</f>
        <v>0</v>
      </c>
      <c r="F1184" s="181"/>
      <c r="G1184" s="181"/>
    </row>
    <row r="1185" spans="1:7" ht="17.25" customHeight="1">
      <c r="A1185" s="169">
        <v>2220508</v>
      </c>
      <c r="B1185" s="188" t="s">
        <v>1135</v>
      </c>
      <c r="C1185" s="181"/>
      <c r="D1185" s="181">
        <f>'[1]表二附表'!D1185</f>
        <v>0</v>
      </c>
      <c r="E1185" s="181">
        <f>'[1]表二附表'!C1185</f>
        <v>0</v>
      </c>
      <c r="F1185" s="181"/>
      <c r="G1185" s="181"/>
    </row>
    <row r="1186" spans="1:7" ht="17.25" customHeight="1">
      <c r="A1186" s="169">
        <v>2220509</v>
      </c>
      <c r="B1186" s="188" t="s">
        <v>1136</v>
      </c>
      <c r="C1186" s="181"/>
      <c r="D1186" s="181">
        <f>'[1]表二附表'!D1186</f>
        <v>0</v>
      </c>
      <c r="E1186" s="181">
        <f>'[1]表二附表'!C1186</f>
        <v>0</v>
      </c>
      <c r="F1186" s="181"/>
      <c r="G1186" s="181"/>
    </row>
    <row r="1187" spans="1:7" ht="17.25" customHeight="1">
      <c r="A1187" s="169">
        <v>2220510</v>
      </c>
      <c r="B1187" s="188" t="s">
        <v>1137</v>
      </c>
      <c r="C1187" s="181"/>
      <c r="D1187" s="181">
        <f>'[1]表二附表'!D1187</f>
        <v>0</v>
      </c>
      <c r="E1187" s="181">
        <f>'[1]表二附表'!C1187</f>
        <v>0</v>
      </c>
      <c r="F1187" s="181"/>
      <c r="G1187" s="181"/>
    </row>
    <row r="1188" spans="1:7" ht="17.25" customHeight="1">
      <c r="A1188" s="169">
        <v>2220511</v>
      </c>
      <c r="B1188" s="188" t="s">
        <v>1441</v>
      </c>
      <c r="C1188" s="181">
        <v>8</v>
      </c>
      <c r="D1188" s="181">
        <f>'[1]表二附表'!D1188</f>
        <v>8</v>
      </c>
      <c r="E1188" s="181">
        <f>'[1]表二附表'!C1188</f>
        <v>14</v>
      </c>
      <c r="F1188" s="181"/>
      <c r="G1188" s="181"/>
    </row>
    <row r="1189" spans="1:7" ht="17.25" customHeight="1">
      <c r="A1189" s="169">
        <v>2220599</v>
      </c>
      <c r="B1189" s="188" t="s">
        <v>1138</v>
      </c>
      <c r="C1189" s="181"/>
      <c r="D1189" s="181">
        <f>'[1]表二附表'!D1189</f>
        <v>0</v>
      </c>
      <c r="E1189" s="181">
        <f>'[1]表二附表'!C1189</f>
        <v>0</v>
      </c>
      <c r="F1189" s="181"/>
      <c r="G1189" s="181"/>
    </row>
    <row r="1190" spans="1:7" ht="17.25" customHeight="1">
      <c r="A1190" s="169">
        <v>224</v>
      </c>
      <c r="B1190" s="188" t="s">
        <v>1210</v>
      </c>
      <c r="C1190" s="181">
        <f>SUM(C1191,C1202,C1209,C1217,C1230,C1234,C1238)</f>
        <v>1706</v>
      </c>
      <c r="D1190" s="181">
        <f>'[1]表二附表'!D1190</f>
        <v>1836</v>
      </c>
      <c r="E1190" s="181">
        <f>'[1]表二附表'!C1190</f>
        <v>925</v>
      </c>
      <c r="F1190" s="181"/>
      <c r="G1190" s="181"/>
    </row>
    <row r="1191" spans="1:7" ht="17.25" customHeight="1">
      <c r="A1191" s="169">
        <v>22401</v>
      </c>
      <c r="B1191" s="188" t="s">
        <v>1139</v>
      </c>
      <c r="C1191" s="181">
        <f>SUM(C1192:C1201)</f>
        <v>343</v>
      </c>
      <c r="D1191" s="181">
        <f>'[1]表二附表'!D1191</f>
        <v>355</v>
      </c>
      <c r="E1191" s="181">
        <f>'[1]表二附表'!C1191</f>
        <v>377</v>
      </c>
      <c r="F1191" s="181"/>
      <c r="G1191" s="181"/>
    </row>
    <row r="1192" spans="1:7" ht="17.25" customHeight="1">
      <c r="A1192" s="169">
        <v>2240101</v>
      </c>
      <c r="B1192" s="188" t="s">
        <v>318</v>
      </c>
      <c r="C1192" s="181">
        <v>96</v>
      </c>
      <c r="D1192" s="181">
        <f>'[1]表二附表'!D1192</f>
        <v>90</v>
      </c>
      <c r="E1192" s="181">
        <f>'[1]表二附表'!C1192</f>
        <v>131</v>
      </c>
      <c r="F1192" s="181"/>
      <c r="G1192" s="181"/>
    </row>
    <row r="1193" spans="1:7" ht="17.25" customHeight="1">
      <c r="A1193" s="169">
        <v>2240102</v>
      </c>
      <c r="B1193" s="188" t="s">
        <v>319</v>
      </c>
      <c r="C1193" s="181">
        <v>0</v>
      </c>
      <c r="D1193" s="181">
        <f>'[1]表二附表'!D1193</f>
        <v>5</v>
      </c>
      <c r="E1193" s="181">
        <f>'[1]表二附表'!C1193</f>
        <v>232</v>
      </c>
      <c r="F1193" s="181"/>
      <c r="G1193" s="181"/>
    </row>
    <row r="1194" spans="1:7" ht="17.25" customHeight="1">
      <c r="A1194" s="169">
        <v>2240103</v>
      </c>
      <c r="B1194" s="188" t="s">
        <v>320</v>
      </c>
      <c r="C1194" s="181">
        <v>0</v>
      </c>
      <c r="D1194" s="181">
        <f>'[1]表二附表'!D1194</f>
        <v>0</v>
      </c>
      <c r="E1194" s="181">
        <f>'[1]表二附表'!C1194</f>
        <v>0</v>
      </c>
      <c r="F1194" s="181"/>
      <c r="G1194" s="181"/>
    </row>
    <row r="1195" spans="1:7" ht="17.25" customHeight="1">
      <c r="A1195" s="169">
        <v>2240104</v>
      </c>
      <c r="B1195" s="188" t="s">
        <v>1140</v>
      </c>
      <c r="C1195" s="181">
        <v>47</v>
      </c>
      <c r="D1195" s="181">
        <f>'[1]表二附表'!D1195</f>
        <v>25</v>
      </c>
      <c r="E1195" s="181">
        <f>'[1]表二附表'!C1195</f>
        <v>0</v>
      </c>
      <c r="F1195" s="181"/>
      <c r="G1195" s="181"/>
    </row>
    <row r="1196" spans="1:7" ht="17.25" customHeight="1">
      <c r="A1196" s="169">
        <v>2240105</v>
      </c>
      <c r="B1196" s="188" t="s">
        <v>1141</v>
      </c>
      <c r="C1196" s="181">
        <v>0</v>
      </c>
      <c r="D1196" s="181">
        <f>'[1]表二附表'!D1196</f>
        <v>0</v>
      </c>
      <c r="E1196" s="181">
        <f>'[1]表二附表'!C1196</f>
        <v>0</v>
      </c>
      <c r="F1196" s="181"/>
      <c r="G1196" s="181"/>
    </row>
    <row r="1197" spans="1:7" ht="17.25" customHeight="1">
      <c r="A1197" s="169">
        <v>2240106</v>
      </c>
      <c r="B1197" s="188" t="s">
        <v>1142</v>
      </c>
      <c r="C1197" s="181">
        <v>20</v>
      </c>
      <c r="D1197" s="181">
        <f>'[1]表二附表'!D1197</f>
        <v>20</v>
      </c>
      <c r="E1197" s="181">
        <f>'[1]表二附表'!C1197</f>
        <v>0</v>
      </c>
      <c r="F1197" s="181"/>
      <c r="G1197" s="181"/>
    </row>
    <row r="1198" spans="1:7" ht="17.25" customHeight="1">
      <c r="A1198" s="169">
        <v>2240108</v>
      </c>
      <c r="B1198" s="188" t="s">
        <v>1143</v>
      </c>
      <c r="C1198" s="181">
        <v>0</v>
      </c>
      <c r="D1198" s="181">
        <f>'[1]表二附表'!D1198</f>
        <v>0</v>
      </c>
      <c r="E1198" s="181">
        <f>'[1]表二附表'!C1198</f>
        <v>0</v>
      </c>
      <c r="F1198" s="181"/>
      <c r="G1198" s="181"/>
    </row>
    <row r="1199" spans="1:7" ht="17.25" customHeight="1">
      <c r="A1199" s="169">
        <v>2240109</v>
      </c>
      <c r="B1199" s="188" t="s">
        <v>1144</v>
      </c>
      <c r="C1199" s="181">
        <v>0</v>
      </c>
      <c r="D1199" s="181">
        <f>'[1]表二附表'!D1199</f>
        <v>0</v>
      </c>
      <c r="E1199" s="181">
        <f>'[1]表二附表'!C1199</f>
        <v>0</v>
      </c>
      <c r="F1199" s="181"/>
      <c r="G1199" s="181"/>
    </row>
    <row r="1200" spans="1:7" ht="17.25" customHeight="1">
      <c r="A1200" s="169">
        <v>2240150</v>
      </c>
      <c r="B1200" s="188" t="s">
        <v>327</v>
      </c>
      <c r="C1200" s="181">
        <v>180</v>
      </c>
      <c r="D1200" s="181">
        <f>'[1]表二附表'!D1200</f>
        <v>200</v>
      </c>
      <c r="E1200" s="181">
        <f>'[1]表二附表'!C1200</f>
        <v>0</v>
      </c>
      <c r="F1200" s="181"/>
      <c r="G1200" s="181"/>
    </row>
    <row r="1201" spans="1:7" ht="17.25" customHeight="1">
      <c r="A1201" s="169">
        <v>2240199</v>
      </c>
      <c r="B1201" s="188" t="s">
        <v>1145</v>
      </c>
      <c r="C1201" s="181">
        <v>0</v>
      </c>
      <c r="D1201" s="181">
        <f>'[1]表二附表'!D1201</f>
        <v>15</v>
      </c>
      <c r="E1201" s="181">
        <f>'[1]表二附表'!C1201</f>
        <v>14</v>
      </c>
      <c r="F1201" s="181"/>
      <c r="G1201" s="181"/>
    </row>
    <row r="1202" spans="1:7" ht="17.25" customHeight="1">
      <c r="A1202" s="169">
        <v>22402</v>
      </c>
      <c r="B1202" s="188" t="s">
        <v>1479</v>
      </c>
      <c r="C1202" s="181">
        <f>SUM(C1203:C1208)</f>
        <v>254</v>
      </c>
      <c r="D1202" s="181">
        <f>'[1]表二附表'!D1202</f>
        <v>308</v>
      </c>
      <c r="E1202" s="181">
        <f>'[1]表二附表'!C1202</f>
        <v>340</v>
      </c>
      <c r="F1202" s="181"/>
      <c r="G1202" s="181"/>
    </row>
    <row r="1203" spans="1:7" ht="17.25" customHeight="1">
      <c r="A1203" s="169">
        <v>2240201</v>
      </c>
      <c r="B1203" s="188" t="s">
        <v>318</v>
      </c>
      <c r="C1203" s="181"/>
      <c r="D1203" s="181">
        <f>'[1]表二附表'!D1203</f>
        <v>0</v>
      </c>
      <c r="E1203" s="181">
        <f>'[1]表二附表'!C1203</f>
        <v>86</v>
      </c>
      <c r="F1203" s="181"/>
      <c r="G1203" s="181"/>
    </row>
    <row r="1204" spans="1:7" ht="17.25" customHeight="1">
      <c r="A1204" s="169">
        <v>2240202</v>
      </c>
      <c r="B1204" s="188" t="s">
        <v>319</v>
      </c>
      <c r="C1204" s="181">
        <v>254</v>
      </c>
      <c r="D1204" s="181">
        <f>'[1]表二附表'!D1204</f>
        <v>0</v>
      </c>
      <c r="E1204" s="181">
        <f>'[1]表二附表'!C1204</f>
        <v>0</v>
      </c>
      <c r="F1204" s="181"/>
      <c r="G1204" s="181"/>
    </row>
    <row r="1205" spans="1:7" ht="17.25" customHeight="1">
      <c r="A1205" s="169">
        <v>2240203</v>
      </c>
      <c r="B1205" s="188" t="s">
        <v>320</v>
      </c>
      <c r="C1205" s="181"/>
      <c r="D1205" s="181">
        <f>'[1]表二附表'!D1205</f>
        <v>0</v>
      </c>
      <c r="E1205" s="181">
        <f>'[1]表二附表'!C1205</f>
        <v>0</v>
      </c>
      <c r="F1205" s="181"/>
      <c r="G1205" s="181"/>
    </row>
    <row r="1206" spans="1:7" ht="17.25" customHeight="1">
      <c r="A1206" s="169">
        <v>2240204</v>
      </c>
      <c r="B1206" s="188" t="s">
        <v>1146</v>
      </c>
      <c r="C1206" s="181"/>
      <c r="D1206" s="181">
        <f>'[1]表二附表'!D1206</f>
        <v>308</v>
      </c>
      <c r="E1206" s="181">
        <f>'[1]表二附表'!C1206</f>
        <v>254</v>
      </c>
      <c r="F1206" s="181"/>
      <c r="G1206" s="181"/>
    </row>
    <row r="1207" spans="1:7" ht="17.25" customHeight="1">
      <c r="A1207" s="169">
        <v>2240250</v>
      </c>
      <c r="B1207" s="188" t="s">
        <v>1507</v>
      </c>
      <c r="C1207" s="181"/>
      <c r="D1207" s="181">
        <f>'[1]表二附表'!D1207</f>
        <v>0</v>
      </c>
      <c r="E1207" s="181">
        <f>'[1]表二附表'!C1207</f>
        <v>0</v>
      </c>
      <c r="F1207" s="181"/>
      <c r="G1207" s="181"/>
    </row>
    <row r="1208" spans="1:7" ht="17.25" customHeight="1">
      <c r="A1208" s="169">
        <v>2240299</v>
      </c>
      <c r="B1208" s="188" t="s">
        <v>1480</v>
      </c>
      <c r="C1208" s="181"/>
      <c r="D1208" s="181">
        <f>'[1]表二附表'!D1208</f>
        <v>0</v>
      </c>
      <c r="E1208" s="181">
        <f>'[1]表二附表'!C1208</f>
        <v>0</v>
      </c>
      <c r="F1208" s="181"/>
      <c r="G1208" s="181"/>
    </row>
    <row r="1209" spans="1:7" ht="17.25" customHeight="1">
      <c r="A1209" s="169">
        <v>22404</v>
      </c>
      <c r="B1209" s="188" t="s">
        <v>1481</v>
      </c>
      <c r="C1209" s="181">
        <f>SUM(C1210:C1216)</f>
        <v>0</v>
      </c>
      <c r="D1209" s="181">
        <f>'[1]表二附表'!D1209</f>
        <v>0</v>
      </c>
      <c r="E1209" s="181">
        <f>'[1]表二附表'!C1209</f>
        <v>0</v>
      </c>
      <c r="F1209" s="181"/>
      <c r="G1209" s="181"/>
    </row>
    <row r="1210" spans="1:7" ht="17.25" customHeight="1">
      <c r="A1210" s="169">
        <v>2240401</v>
      </c>
      <c r="B1210" s="188" t="s">
        <v>318</v>
      </c>
      <c r="C1210" s="181"/>
      <c r="D1210" s="181">
        <f>'[1]表二附表'!D1210</f>
        <v>0</v>
      </c>
      <c r="E1210" s="181">
        <f>'[1]表二附表'!C1210</f>
        <v>0</v>
      </c>
      <c r="F1210" s="181"/>
      <c r="G1210" s="181"/>
    </row>
    <row r="1211" spans="1:7" ht="17.25" customHeight="1">
      <c r="A1211" s="169">
        <v>2240402</v>
      </c>
      <c r="B1211" s="188" t="s">
        <v>319</v>
      </c>
      <c r="C1211" s="181"/>
      <c r="D1211" s="181">
        <f>'[1]表二附表'!D1211</f>
        <v>0</v>
      </c>
      <c r="E1211" s="181">
        <f>'[1]表二附表'!C1211</f>
        <v>0</v>
      </c>
      <c r="F1211" s="181"/>
      <c r="G1211" s="181"/>
    </row>
    <row r="1212" spans="1:7" ht="17.25" customHeight="1">
      <c r="A1212" s="169">
        <v>2240403</v>
      </c>
      <c r="B1212" s="188" t="s">
        <v>320</v>
      </c>
      <c r="C1212" s="181"/>
      <c r="D1212" s="181">
        <f>'[1]表二附表'!D1212</f>
        <v>0</v>
      </c>
      <c r="E1212" s="181">
        <f>'[1]表二附表'!C1212</f>
        <v>0</v>
      </c>
      <c r="F1212" s="181"/>
      <c r="G1212" s="181"/>
    </row>
    <row r="1213" spans="1:7" ht="17.25" customHeight="1">
      <c r="A1213" s="169">
        <v>2240404</v>
      </c>
      <c r="B1213" s="188" t="s">
        <v>1482</v>
      </c>
      <c r="C1213" s="181"/>
      <c r="D1213" s="181">
        <f>'[1]表二附表'!D1213</f>
        <v>0</v>
      </c>
      <c r="E1213" s="181">
        <f>'[1]表二附表'!C1213</f>
        <v>0</v>
      </c>
      <c r="F1213" s="181"/>
      <c r="G1213" s="181"/>
    </row>
    <row r="1214" spans="1:7" ht="17.25" customHeight="1">
      <c r="A1214" s="169">
        <v>2240405</v>
      </c>
      <c r="B1214" s="188" t="s">
        <v>1483</v>
      </c>
      <c r="C1214" s="181"/>
      <c r="D1214" s="181">
        <f>'[1]表二附表'!D1214</f>
        <v>0</v>
      </c>
      <c r="E1214" s="181">
        <f>'[1]表二附表'!C1214</f>
        <v>0</v>
      </c>
      <c r="F1214" s="181"/>
      <c r="G1214" s="181"/>
    </row>
    <row r="1215" spans="1:7" ht="17.25" customHeight="1">
      <c r="A1215" s="169">
        <v>2240450</v>
      </c>
      <c r="B1215" s="188" t="s">
        <v>327</v>
      </c>
      <c r="C1215" s="181"/>
      <c r="D1215" s="181">
        <f>'[1]表二附表'!D1215</f>
        <v>0</v>
      </c>
      <c r="E1215" s="181">
        <f>'[1]表二附表'!C1215</f>
        <v>0</v>
      </c>
      <c r="F1215" s="181"/>
      <c r="G1215" s="181"/>
    </row>
    <row r="1216" spans="1:7" ht="17.25" customHeight="1">
      <c r="A1216" s="169">
        <v>2240499</v>
      </c>
      <c r="B1216" s="188" t="s">
        <v>1484</v>
      </c>
      <c r="C1216" s="181"/>
      <c r="D1216" s="181">
        <f>'[1]表二附表'!D1216</f>
        <v>0</v>
      </c>
      <c r="E1216" s="181">
        <f>'[1]表二附表'!C1216</f>
        <v>0</v>
      </c>
      <c r="F1216" s="181"/>
      <c r="G1216" s="181"/>
    </row>
    <row r="1217" spans="1:7" ht="17.25" customHeight="1">
      <c r="A1217" s="169">
        <v>22405</v>
      </c>
      <c r="B1217" s="188" t="s">
        <v>1147</v>
      </c>
      <c r="C1217" s="181">
        <f>SUM(C1218:C1229)</f>
        <v>111</v>
      </c>
      <c r="D1217" s="181">
        <f>'[1]表二附表'!D1217</f>
        <v>130</v>
      </c>
      <c r="E1217" s="181">
        <f>'[1]表二附表'!C1217</f>
        <v>129</v>
      </c>
      <c r="F1217" s="181"/>
      <c r="G1217" s="181"/>
    </row>
    <row r="1218" spans="1:7" ht="17.25" customHeight="1">
      <c r="A1218" s="169">
        <v>2240501</v>
      </c>
      <c r="B1218" s="188" t="s">
        <v>318</v>
      </c>
      <c r="C1218" s="181">
        <v>102</v>
      </c>
      <c r="D1218" s="181">
        <f>'[1]表二附表'!D1218</f>
        <v>121</v>
      </c>
      <c r="E1218" s="181">
        <f>'[1]表二附表'!C1218</f>
        <v>112</v>
      </c>
      <c r="F1218" s="181"/>
      <c r="G1218" s="181"/>
    </row>
    <row r="1219" spans="1:7" ht="17.25" customHeight="1">
      <c r="A1219" s="169">
        <v>2240502</v>
      </c>
      <c r="B1219" s="188" t="s">
        <v>319</v>
      </c>
      <c r="C1219" s="181">
        <v>8</v>
      </c>
      <c r="D1219" s="181">
        <f>'[1]表二附表'!D1219</f>
        <v>9</v>
      </c>
      <c r="E1219" s="181">
        <f>'[1]表二附表'!C1219</f>
        <v>8</v>
      </c>
      <c r="F1219" s="181"/>
      <c r="G1219" s="181"/>
    </row>
    <row r="1220" spans="1:7" ht="17.25" customHeight="1">
      <c r="A1220" s="169">
        <v>2240503</v>
      </c>
      <c r="B1220" s="188" t="s">
        <v>320</v>
      </c>
      <c r="C1220" s="181">
        <v>1</v>
      </c>
      <c r="D1220" s="181">
        <f>'[1]表二附表'!D1220</f>
        <v>0</v>
      </c>
      <c r="E1220" s="181">
        <f>'[1]表二附表'!C1220</f>
        <v>0</v>
      </c>
      <c r="F1220" s="181"/>
      <c r="G1220" s="181"/>
    </row>
    <row r="1221" spans="1:7" ht="17.25" customHeight="1">
      <c r="A1221" s="169">
        <v>2240504</v>
      </c>
      <c r="B1221" s="188" t="s">
        <v>1148</v>
      </c>
      <c r="C1221" s="181">
        <v>0</v>
      </c>
      <c r="D1221" s="181">
        <f>'[1]表二附表'!D1221</f>
        <v>0</v>
      </c>
      <c r="E1221" s="181">
        <f>'[1]表二附表'!C1221</f>
        <v>0</v>
      </c>
      <c r="F1221" s="181"/>
      <c r="G1221" s="181"/>
    </row>
    <row r="1222" spans="1:7" ht="17.25" customHeight="1">
      <c r="A1222" s="169">
        <v>2240505</v>
      </c>
      <c r="B1222" s="188" t="s">
        <v>1149</v>
      </c>
      <c r="C1222" s="181">
        <v>0</v>
      </c>
      <c r="D1222" s="181">
        <f>'[1]表二附表'!D1222</f>
        <v>0</v>
      </c>
      <c r="E1222" s="181">
        <f>'[1]表二附表'!C1222</f>
        <v>9</v>
      </c>
      <c r="F1222" s="181"/>
      <c r="G1222" s="181"/>
    </row>
    <row r="1223" spans="1:7" ht="17.25" customHeight="1">
      <c r="A1223" s="169">
        <v>2240506</v>
      </c>
      <c r="B1223" s="188" t="s">
        <v>1150</v>
      </c>
      <c r="C1223" s="181">
        <v>0</v>
      </c>
      <c r="D1223" s="181">
        <f>'[1]表二附表'!D1223</f>
        <v>0</v>
      </c>
      <c r="E1223" s="181">
        <f>'[1]表二附表'!C1223</f>
        <v>0</v>
      </c>
      <c r="F1223" s="181"/>
      <c r="G1223" s="181"/>
    </row>
    <row r="1224" spans="1:7" ht="17.25" customHeight="1">
      <c r="A1224" s="169">
        <v>2240507</v>
      </c>
      <c r="B1224" s="188" t="s">
        <v>1151</v>
      </c>
      <c r="C1224" s="181">
        <v>0</v>
      </c>
      <c r="D1224" s="181">
        <f>'[1]表二附表'!D1224</f>
        <v>0</v>
      </c>
      <c r="E1224" s="181">
        <f>'[1]表二附表'!C1224</f>
        <v>0</v>
      </c>
      <c r="F1224" s="181"/>
      <c r="G1224" s="181"/>
    </row>
    <row r="1225" spans="1:7" ht="17.25" customHeight="1">
      <c r="A1225" s="169">
        <v>2240508</v>
      </c>
      <c r="B1225" s="188" t="s">
        <v>1152</v>
      </c>
      <c r="C1225" s="181">
        <v>0</v>
      </c>
      <c r="D1225" s="181">
        <f>'[1]表二附表'!D1225</f>
        <v>0</v>
      </c>
      <c r="E1225" s="181">
        <f>'[1]表二附表'!C1225</f>
        <v>0</v>
      </c>
      <c r="F1225" s="181"/>
      <c r="G1225" s="181"/>
    </row>
    <row r="1226" spans="1:7" ht="17.25" customHeight="1">
      <c r="A1226" s="169">
        <v>2240509</v>
      </c>
      <c r="B1226" s="188" t="s">
        <v>1153</v>
      </c>
      <c r="C1226" s="181">
        <v>0</v>
      </c>
      <c r="D1226" s="181">
        <f>'[1]表二附表'!D1226</f>
        <v>0</v>
      </c>
      <c r="E1226" s="181">
        <f>'[1]表二附表'!C1226</f>
        <v>0</v>
      </c>
      <c r="F1226" s="181"/>
      <c r="G1226" s="181"/>
    </row>
    <row r="1227" spans="1:7" ht="17.25" customHeight="1">
      <c r="A1227" s="169">
        <v>2240510</v>
      </c>
      <c r="B1227" s="188" t="s">
        <v>1154</v>
      </c>
      <c r="C1227" s="181">
        <v>0</v>
      </c>
      <c r="D1227" s="181">
        <f>'[1]表二附表'!D1227</f>
        <v>0</v>
      </c>
      <c r="E1227" s="181">
        <f>'[1]表二附表'!C1227</f>
        <v>0</v>
      </c>
      <c r="F1227" s="181"/>
      <c r="G1227" s="181"/>
    </row>
    <row r="1228" spans="1:7" ht="17.25" customHeight="1">
      <c r="A1228" s="169">
        <v>2240550</v>
      </c>
      <c r="B1228" s="188" t="s">
        <v>1155</v>
      </c>
      <c r="C1228" s="181">
        <v>0</v>
      </c>
      <c r="D1228" s="181">
        <f>'[1]表二附表'!D1228</f>
        <v>0</v>
      </c>
      <c r="E1228" s="181">
        <f>'[1]表二附表'!C1228</f>
        <v>0</v>
      </c>
      <c r="F1228" s="181"/>
      <c r="G1228" s="181"/>
    </row>
    <row r="1229" spans="1:7" ht="17.25" customHeight="1">
      <c r="A1229" s="169">
        <v>2240599</v>
      </c>
      <c r="B1229" s="188" t="s">
        <v>1156</v>
      </c>
      <c r="C1229" s="181">
        <v>0</v>
      </c>
      <c r="D1229" s="181">
        <f>'[1]表二附表'!D1229</f>
        <v>0</v>
      </c>
      <c r="E1229" s="181">
        <f>'[1]表二附表'!C1229</f>
        <v>0</v>
      </c>
      <c r="F1229" s="181"/>
      <c r="G1229" s="181"/>
    </row>
    <row r="1230" spans="1:7" ht="17.25" customHeight="1">
      <c r="A1230" s="169">
        <v>22406</v>
      </c>
      <c r="B1230" s="188" t="s">
        <v>1157</v>
      </c>
      <c r="C1230" s="181">
        <f>SUM(C1231:C1233)</f>
        <v>0</v>
      </c>
      <c r="D1230" s="181">
        <f>'[1]表二附表'!D1230</f>
        <v>0</v>
      </c>
      <c r="E1230" s="181">
        <f>'[1]表二附表'!C1230</f>
        <v>79</v>
      </c>
      <c r="F1230" s="181"/>
      <c r="G1230" s="181"/>
    </row>
    <row r="1231" spans="1:7" ht="17.25" customHeight="1">
      <c r="A1231" s="169">
        <v>2240601</v>
      </c>
      <c r="B1231" s="188" t="s">
        <v>1158</v>
      </c>
      <c r="C1231" s="181"/>
      <c r="D1231" s="181">
        <f>'[1]表二附表'!D1231</f>
        <v>0</v>
      </c>
      <c r="E1231" s="181">
        <f>'[1]表二附表'!C1231</f>
        <v>79</v>
      </c>
      <c r="F1231" s="181"/>
      <c r="G1231" s="181"/>
    </row>
    <row r="1232" spans="1:7" ht="17.25" customHeight="1">
      <c r="A1232" s="169">
        <v>2240602</v>
      </c>
      <c r="B1232" s="188" t="s">
        <v>1159</v>
      </c>
      <c r="C1232" s="181"/>
      <c r="D1232" s="181">
        <f>'[1]表二附表'!D1232</f>
        <v>0</v>
      </c>
      <c r="E1232" s="181">
        <f>'[1]表二附表'!C1232</f>
        <v>0</v>
      </c>
      <c r="F1232" s="181"/>
      <c r="G1232" s="181"/>
    </row>
    <row r="1233" spans="1:7" ht="17.25" customHeight="1">
      <c r="A1233" s="169">
        <v>2240699</v>
      </c>
      <c r="B1233" s="188" t="s">
        <v>1160</v>
      </c>
      <c r="C1233" s="181"/>
      <c r="D1233" s="181">
        <f>'[1]表二附表'!D1233</f>
        <v>0</v>
      </c>
      <c r="E1233" s="181">
        <f>'[1]表二附表'!C1233</f>
        <v>0</v>
      </c>
      <c r="F1233" s="181"/>
      <c r="G1233" s="181"/>
    </row>
    <row r="1234" spans="1:7" ht="17.25" customHeight="1">
      <c r="A1234" s="169">
        <v>22407</v>
      </c>
      <c r="B1234" s="188" t="s">
        <v>1161</v>
      </c>
      <c r="C1234" s="181">
        <f>SUM(C1235:C1237)</f>
        <v>998</v>
      </c>
      <c r="D1234" s="181">
        <f>'[1]表二附表'!D1234</f>
        <v>1043</v>
      </c>
      <c r="E1234" s="181">
        <f>'[1]表二附表'!C1234</f>
        <v>0</v>
      </c>
      <c r="F1234" s="181"/>
      <c r="G1234" s="181"/>
    </row>
    <row r="1235" spans="1:7" ht="17.25" customHeight="1">
      <c r="A1235" s="169">
        <v>2240703</v>
      </c>
      <c r="B1235" s="188" t="s">
        <v>1162</v>
      </c>
      <c r="C1235" s="181">
        <v>998</v>
      </c>
      <c r="D1235" s="181">
        <f>'[1]表二附表'!D1235</f>
        <v>1043</v>
      </c>
      <c r="E1235" s="181">
        <f>'[1]表二附表'!C1235</f>
        <v>0</v>
      </c>
      <c r="F1235" s="181"/>
      <c r="G1235" s="181"/>
    </row>
    <row r="1236" spans="1:7" ht="17.25" customHeight="1">
      <c r="A1236" s="169">
        <v>2240704</v>
      </c>
      <c r="B1236" s="188" t="s">
        <v>1163</v>
      </c>
      <c r="C1236" s="181"/>
      <c r="D1236" s="181">
        <f>'[1]表二附表'!D1236</f>
        <v>0</v>
      </c>
      <c r="E1236" s="181">
        <f>'[1]表二附表'!C1236</f>
        <v>0</v>
      </c>
      <c r="F1236" s="181"/>
      <c r="G1236" s="181"/>
    </row>
    <row r="1237" spans="1:7" ht="17.25" customHeight="1">
      <c r="A1237" s="169">
        <v>2240799</v>
      </c>
      <c r="B1237" s="188" t="s">
        <v>1164</v>
      </c>
      <c r="C1237" s="181"/>
      <c r="D1237" s="181">
        <f>'[1]表二附表'!D1237</f>
        <v>0</v>
      </c>
      <c r="E1237" s="181">
        <f>'[1]表二附表'!C1237</f>
        <v>0</v>
      </c>
      <c r="F1237" s="181"/>
      <c r="G1237" s="181"/>
    </row>
    <row r="1238" spans="1:7" ht="17.25" customHeight="1">
      <c r="A1238" s="169">
        <v>22499</v>
      </c>
      <c r="B1238" s="188" t="s">
        <v>1165</v>
      </c>
      <c r="C1238" s="181"/>
      <c r="D1238" s="181">
        <f>'[1]表二附表'!D1238</f>
        <v>0</v>
      </c>
      <c r="E1238" s="181">
        <f>'[1]表二附表'!C1238</f>
        <v>0</v>
      </c>
      <c r="F1238" s="181"/>
      <c r="G1238" s="181"/>
    </row>
    <row r="1239" spans="1:7" ht="17.25" customHeight="1">
      <c r="A1239" s="169">
        <v>227</v>
      </c>
      <c r="B1239" s="188" t="s">
        <v>1212</v>
      </c>
      <c r="C1239" s="181">
        <v>3000</v>
      </c>
      <c r="D1239" s="181">
        <f>'[1]表二附表'!D1239</f>
        <v>0</v>
      </c>
      <c r="E1239" s="181">
        <f>'[1]表二附表'!C1239</f>
        <v>3000</v>
      </c>
      <c r="F1239" s="181"/>
      <c r="G1239" s="181"/>
    </row>
    <row r="1240" spans="1:7" ht="17.25" customHeight="1">
      <c r="A1240" s="169">
        <v>229</v>
      </c>
      <c r="B1240" s="180" t="s">
        <v>1216</v>
      </c>
      <c r="C1240" s="181">
        <f>SUM(C1241:C1242)</f>
        <v>8420</v>
      </c>
      <c r="D1240" s="181">
        <f>'[1]表二附表'!D1240</f>
        <v>3320</v>
      </c>
      <c r="E1240" s="181">
        <f>'[1]表二附表'!C1240</f>
        <v>7060</v>
      </c>
      <c r="F1240" s="181"/>
      <c r="G1240" s="181"/>
    </row>
    <row r="1241" spans="1:7" ht="17.25" customHeight="1">
      <c r="A1241" s="169">
        <v>22902</v>
      </c>
      <c r="B1241" s="180" t="s">
        <v>1172</v>
      </c>
      <c r="C1241" s="181"/>
      <c r="D1241" s="181">
        <f>'[1]表二附表'!D1241</f>
        <v>0</v>
      </c>
      <c r="E1241" s="181">
        <f>'[1]表二附表'!C1241</f>
        <v>0</v>
      </c>
      <c r="F1241" s="181"/>
      <c r="G1241" s="181"/>
    </row>
    <row r="1242" spans="1:7" ht="17.25" customHeight="1">
      <c r="A1242" s="169">
        <v>22999</v>
      </c>
      <c r="B1242" s="180" t="s">
        <v>1485</v>
      </c>
      <c r="C1242" s="181">
        <v>8420</v>
      </c>
      <c r="D1242" s="181">
        <f>'[1]表二附表'!D1242</f>
        <v>3320</v>
      </c>
      <c r="E1242" s="181">
        <f>'[1]表二附表'!C1242</f>
        <v>7060</v>
      </c>
      <c r="F1242" s="181"/>
      <c r="G1242" s="181"/>
    </row>
    <row r="1243" spans="1:7" ht="17.25" customHeight="1">
      <c r="A1243" s="169">
        <v>232</v>
      </c>
      <c r="B1243" s="188" t="s">
        <v>1214</v>
      </c>
      <c r="C1243" s="181">
        <f>C1244</f>
        <v>2329</v>
      </c>
      <c r="D1243" s="181">
        <f>'[1]表二附表'!D1243</f>
        <v>2329</v>
      </c>
      <c r="E1243" s="181">
        <f>'[1]表二附表'!C1243</f>
        <v>2465</v>
      </c>
      <c r="F1243" s="181"/>
      <c r="G1243" s="181"/>
    </row>
    <row r="1244" spans="1:7" ht="17.25" customHeight="1">
      <c r="A1244" s="169">
        <v>23203</v>
      </c>
      <c r="B1244" s="188" t="s">
        <v>1166</v>
      </c>
      <c r="C1244" s="181">
        <f>SUM(C1245:C1248)</f>
        <v>2329</v>
      </c>
      <c r="D1244" s="181">
        <f>'[1]表二附表'!D1244</f>
        <v>2329</v>
      </c>
      <c r="E1244" s="181">
        <f>'[1]表二附表'!C1244</f>
        <v>2465</v>
      </c>
      <c r="F1244" s="181"/>
      <c r="G1244" s="181"/>
    </row>
    <row r="1245" spans="1:7" ht="17.25" customHeight="1">
      <c r="A1245" s="169">
        <v>2320301</v>
      </c>
      <c r="B1245" s="188" t="s">
        <v>1167</v>
      </c>
      <c r="C1245" s="181">
        <v>2329</v>
      </c>
      <c r="D1245" s="181">
        <f>'[1]表二附表'!D1245</f>
        <v>2329</v>
      </c>
      <c r="E1245" s="181">
        <f>'[1]表二附表'!C1245</f>
        <v>2465</v>
      </c>
      <c r="F1245" s="181"/>
      <c r="G1245" s="181"/>
    </row>
    <row r="1246" spans="1:7" ht="17.25" customHeight="1">
      <c r="A1246" s="169">
        <v>2320302</v>
      </c>
      <c r="B1246" s="188" t="s">
        <v>1168</v>
      </c>
      <c r="C1246" s="181"/>
      <c r="D1246" s="181">
        <f>'[1]表二附表'!D1246</f>
        <v>0</v>
      </c>
      <c r="E1246" s="181">
        <f>'[1]表二附表'!C1246</f>
        <v>0</v>
      </c>
      <c r="F1246" s="181"/>
      <c r="G1246" s="181"/>
    </row>
    <row r="1247" spans="1:7" ht="17.25" customHeight="1">
      <c r="A1247" s="169">
        <v>2320303</v>
      </c>
      <c r="B1247" s="188" t="s">
        <v>1169</v>
      </c>
      <c r="C1247" s="181"/>
      <c r="D1247" s="181">
        <f>'[1]表二附表'!D1247</f>
        <v>0</v>
      </c>
      <c r="E1247" s="181">
        <f>'[1]表二附表'!C1247</f>
        <v>0</v>
      </c>
      <c r="F1247" s="181"/>
      <c r="G1247" s="181"/>
    </row>
    <row r="1248" spans="1:7" ht="17.25" customHeight="1">
      <c r="A1248" s="169">
        <v>2320399</v>
      </c>
      <c r="B1248" s="188" t="s">
        <v>1170</v>
      </c>
      <c r="C1248" s="181"/>
      <c r="D1248" s="181">
        <f>'[1]表二附表'!D1248</f>
        <v>0</v>
      </c>
      <c r="E1248" s="181">
        <f>'[1]表二附表'!C1248</f>
        <v>0</v>
      </c>
      <c r="F1248" s="181"/>
      <c r="G1248" s="181"/>
    </row>
    <row r="1249" spans="1:7" ht="17.25" customHeight="1">
      <c r="A1249" s="169">
        <v>233</v>
      </c>
      <c r="B1249" s="180" t="s">
        <v>1486</v>
      </c>
      <c r="C1249" s="181">
        <f>C1250</f>
        <v>0</v>
      </c>
      <c r="D1249" s="181">
        <f>'[1]表二附表'!D1249</f>
        <v>9</v>
      </c>
      <c r="E1249" s="181">
        <f>'[1]表二附表'!C1249</f>
        <v>0</v>
      </c>
      <c r="F1249" s="181"/>
      <c r="G1249" s="181"/>
    </row>
    <row r="1250" spans="1:7" ht="17.25" customHeight="1">
      <c r="A1250" s="169">
        <v>23303</v>
      </c>
      <c r="B1250" s="180" t="s">
        <v>1171</v>
      </c>
      <c r="C1250" s="181"/>
      <c r="D1250" s="181">
        <f>'[1]表二附表'!D1250</f>
        <v>9</v>
      </c>
      <c r="E1250" s="181">
        <f>'[1]表二附表'!C1250</f>
        <v>0</v>
      </c>
      <c r="F1250" s="181"/>
      <c r="G1250" s="181"/>
    </row>
    <row r="1251" spans="1:7" ht="17.25" customHeight="1">
      <c r="A1251" s="169"/>
      <c r="B1251" s="180"/>
      <c r="C1251" s="181"/>
      <c r="D1251" s="181"/>
      <c r="E1251" s="181"/>
      <c r="F1251" s="181"/>
      <c r="G1251" s="181"/>
    </row>
    <row r="1252" spans="1:7" ht="17.25" customHeight="1">
      <c r="A1252" s="169"/>
      <c r="B1252" s="180"/>
      <c r="C1252" s="181"/>
      <c r="D1252" s="181"/>
      <c r="E1252" s="181"/>
      <c r="F1252" s="181"/>
      <c r="G1252" s="181"/>
    </row>
    <row r="1253" spans="1:7" ht="17.25" customHeight="1">
      <c r="A1253" s="169"/>
      <c r="B1253" s="190" t="s">
        <v>1173</v>
      </c>
      <c r="C1253" s="191">
        <f>SUM(C6,C235,C239,C249,C339,C390,C446,C503,C630,C701,C773,C792,C899,C957,C1021,C1041,C1071,C1081,C1125,C1146,C1190,C1239,C1243,C1249,C1240)</f>
        <v>292188</v>
      </c>
      <c r="D1253" s="191">
        <f>SUM(D6,D235,D239,D249,D339,D390,D446,D503,D630,D701,D773,D792,D899,D957,D1021,D1041,D1071,D1081,D1125,D1146,D1190,D1239,D1243,D1249,D1240)</f>
        <v>343986</v>
      </c>
      <c r="E1253" s="191">
        <f>SUM(E6,E235,E239,E249,E339,E390,E446,E503,E630,E701,E773,E792,E899,E957,E1021,E1041,E1071,E1081,E1125,E1146,E1190,E1239,E1243,E1249,E1240)</f>
        <v>314720</v>
      </c>
      <c r="F1253" s="181">
        <f>E1253/C1253*100</f>
        <v>107.71147343491177</v>
      </c>
      <c r="G1253" s="181">
        <f>E1253/D1253*100</f>
        <v>91.49209560854221</v>
      </c>
    </row>
    <row r="1254" spans="4:5" ht="14.25">
      <c r="D1254" s="189" t="str">
        <f>IF(D1253='[1]表二附表'!D1253,"正确","错误")</f>
        <v>正确</v>
      </c>
      <c r="E1254" s="189" t="str">
        <f>IF(E1253='[1]表二附表'!C1253,"正确","错误")</f>
        <v>正确</v>
      </c>
    </row>
  </sheetData>
  <mergeCells count="5">
    <mergeCell ref="A2:G2"/>
    <mergeCell ref="A4:B4"/>
    <mergeCell ref="C4:C5"/>
    <mergeCell ref="D4:D5"/>
    <mergeCell ref="E4:G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Y30"/>
  <sheetViews>
    <sheetView showGridLines="0" showZeros="0" workbookViewId="0" topLeftCell="A1">
      <selection activeCell="J15" sqref="J15"/>
    </sheetView>
  </sheetViews>
  <sheetFormatPr defaultColWidth="6.875" defaultRowHeight="23.25" customHeight="1"/>
  <cols>
    <col min="1" max="1" width="8.00390625" style="132" customWidth="1"/>
    <col min="2" max="2" width="31.50390625" style="131" customWidth="1"/>
    <col min="3" max="3" width="15.75390625" style="131" hidden="1" customWidth="1"/>
    <col min="4" max="5" width="15.75390625" style="131" customWidth="1"/>
    <col min="6" max="7" width="12.75390625" style="131" customWidth="1"/>
    <col min="8" max="8" width="14.375" style="131" customWidth="1"/>
    <col min="9" max="233" width="6.875" style="131" customWidth="1"/>
    <col min="234" max="16384" width="6.875" style="90" customWidth="1"/>
  </cols>
  <sheetData>
    <row r="1" spans="1:2" ht="17.25" customHeight="1">
      <c r="A1" s="130" t="s">
        <v>1489</v>
      </c>
      <c r="B1" s="92"/>
    </row>
    <row r="2" spans="1:8" ht="24" customHeight="1">
      <c r="A2" s="263" t="s">
        <v>1521</v>
      </c>
      <c r="B2" s="263"/>
      <c r="C2" s="263"/>
      <c r="D2" s="263"/>
      <c r="E2" s="263"/>
      <c r="F2" s="263"/>
      <c r="G2" s="263"/>
      <c r="H2" s="263"/>
    </row>
    <row r="3" spans="2:8" ht="18" customHeight="1">
      <c r="B3" s="91"/>
      <c r="D3" s="92"/>
      <c r="E3" s="92"/>
      <c r="F3" s="92"/>
      <c r="G3" s="92"/>
      <c r="H3" s="133" t="s">
        <v>289</v>
      </c>
    </row>
    <row r="4" spans="1:233" s="137" customFormat="1" ht="21" customHeight="1">
      <c r="A4" s="134" t="s">
        <v>1174</v>
      </c>
      <c r="B4" s="135" t="s">
        <v>1175</v>
      </c>
      <c r="C4" s="134" t="s">
        <v>1487</v>
      </c>
      <c r="D4" s="135" t="s">
        <v>1522</v>
      </c>
      <c r="E4" s="135" t="s">
        <v>1523</v>
      </c>
      <c r="F4" s="135" t="s">
        <v>1488</v>
      </c>
      <c r="G4" s="135" t="s">
        <v>1176</v>
      </c>
      <c r="H4" s="134" t="s">
        <v>316</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row>
    <row r="5" spans="1:8" ht="17.25" customHeight="1">
      <c r="A5" s="138" t="s">
        <v>1177</v>
      </c>
      <c r="B5" s="139" t="s">
        <v>1451</v>
      </c>
      <c r="C5" s="140">
        <v>15572</v>
      </c>
      <c r="D5" s="93">
        <v>27437</v>
      </c>
      <c r="E5" s="93">
        <v>29234</v>
      </c>
      <c r="F5" s="93">
        <f aca="true" t="shared" si="0" ref="F5:F25">E5-D5</f>
        <v>1797</v>
      </c>
      <c r="G5" s="141">
        <f aca="true" t="shared" si="1" ref="G5:G26">(E5-D5)/D5</f>
        <v>0.06549549877902103</v>
      </c>
      <c r="H5" s="142"/>
    </row>
    <row r="6" spans="1:8" ht="17.25" customHeight="1">
      <c r="A6" s="138" t="s">
        <v>1178</v>
      </c>
      <c r="B6" s="139" t="s">
        <v>1179</v>
      </c>
      <c r="C6" s="140">
        <v>8810</v>
      </c>
      <c r="D6" s="93">
        <v>100</v>
      </c>
      <c r="E6" s="93">
        <v>100</v>
      </c>
      <c r="F6" s="93">
        <f t="shared" si="0"/>
        <v>0</v>
      </c>
      <c r="G6" s="141">
        <f t="shared" si="1"/>
        <v>0</v>
      </c>
      <c r="H6" s="142"/>
    </row>
    <row r="7" spans="1:8" ht="17.25" customHeight="1">
      <c r="A7" s="138" t="s">
        <v>1180</v>
      </c>
      <c r="B7" s="139" t="s">
        <v>1181</v>
      </c>
      <c r="C7" s="140">
        <v>46546</v>
      </c>
      <c r="D7" s="93">
        <v>9366</v>
      </c>
      <c r="E7" s="93">
        <v>9736</v>
      </c>
      <c r="F7" s="93">
        <f t="shared" si="0"/>
        <v>370</v>
      </c>
      <c r="G7" s="141">
        <f t="shared" si="1"/>
        <v>0.0395045910740978</v>
      </c>
      <c r="H7" s="142"/>
    </row>
    <row r="8" spans="1:8" ht="17.25" customHeight="1">
      <c r="A8" s="138" t="s">
        <v>1182</v>
      </c>
      <c r="B8" s="139" t="s">
        <v>1183</v>
      </c>
      <c r="C8" s="140">
        <v>737</v>
      </c>
      <c r="D8" s="93">
        <v>53422</v>
      </c>
      <c r="E8" s="93">
        <v>58352</v>
      </c>
      <c r="F8" s="93">
        <f t="shared" si="0"/>
        <v>4930</v>
      </c>
      <c r="G8" s="141">
        <f t="shared" si="1"/>
        <v>0.09228407772078918</v>
      </c>
      <c r="H8" s="142"/>
    </row>
    <row r="9" spans="1:8" ht="17.25" customHeight="1">
      <c r="A9" s="138" t="s">
        <v>1184</v>
      </c>
      <c r="B9" s="139" t="s">
        <v>1185</v>
      </c>
      <c r="C9" s="140">
        <v>3469</v>
      </c>
      <c r="D9" s="93">
        <v>930</v>
      </c>
      <c r="E9" s="93">
        <v>756</v>
      </c>
      <c r="F9" s="93">
        <f t="shared" si="0"/>
        <v>-174</v>
      </c>
      <c r="G9" s="141">
        <f t="shared" si="1"/>
        <v>-0.1870967741935484</v>
      </c>
      <c r="H9" s="142"/>
    </row>
    <row r="10" spans="1:8" ht="17.25" customHeight="1">
      <c r="A10" s="138" t="s">
        <v>1186</v>
      </c>
      <c r="B10" s="139" t="s">
        <v>1187</v>
      </c>
      <c r="C10" s="140">
        <v>38742</v>
      </c>
      <c r="D10" s="93">
        <v>6015</v>
      </c>
      <c r="E10" s="93">
        <v>4152</v>
      </c>
      <c r="F10" s="93">
        <f t="shared" si="0"/>
        <v>-1863</v>
      </c>
      <c r="G10" s="141">
        <f t="shared" si="1"/>
        <v>-0.30972568578553616</v>
      </c>
      <c r="H10" s="142"/>
    </row>
    <row r="11" spans="1:8" ht="17.25" customHeight="1">
      <c r="A11" s="138" t="s">
        <v>1188</v>
      </c>
      <c r="B11" s="139" t="s">
        <v>1189</v>
      </c>
      <c r="C11" s="140">
        <v>18952</v>
      </c>
      <c r="D11" s="93">
        <v>64765</v>
      </c>
      <c r="E11" s="93">
        <v>66130</v>
      </c>
      <c r="F11" s="93">
        <f t="shared" si="0"/>
        <v>1365</v>
      </c>
      <c r="G11" s="141">
        <f t="shared" si="1"/>
        <v>0.02107619856403922</v>
      </c>
      <c r="H11" s="143"/>
    </row>
    <row r="12" spans="1:8" ht="17.25" customHeight="1">
      <c r="A12" s="138" t="s">
        <v>1190</v>
      </c>
      <c r="B12" s="139" t="s">
        <v>1191</v>
      </c>
      <c r="C12" s="140">
        <v>1117</v>
      </c>
      <c r="D12" s="93">
        <v>27731</v>
      </c>
      <c r="E12" s="93">
        <v>30354</v>
      </c>
      <c r="F12" s="93">
        <f t="shared" si="0"/>
        <v>2623</v>
      </c>
      <c r="G12" s="141">
        <f t="shared" si="1"/>
        <v>0.09458728498791966</v>
      </c>
      <c r="H12" s="142"/>
    </row>
    <row r="13" spans="1:8" ht="17.25" customHeight="1">
      <c r="A13" s="138" t="s">
        <v>1192</v>
      </c>
      <c r="B13" s="139" t="s">
        <v>1193</v>
      </c>
      <c r="C13" s="140">
        <v>7882</v>
      </c>
      <c r="D13" s="93">
        <v>4023</v>
      </c>
      <c r="E13" s="93">
        <v>2525</v>
      </c>
      <c r="F13" s="93">
        <f t="shared" si="0"/>
        <v>-1498</v>
      </c>
      <c r="G13" s="141">
        <f t="shared" si="1"/>
        <v>-0.3723589361173254</v>
      </c>
      <c r="H13" s="94"/>
    </row>
    <row r="14" spans="1:8" ht="17.25" customHeight="1">
      <c r="A14" s="138" t="s">
        <v>1194</v>
      </c>
      <c r="B14" s="139" t="s">
        <v>1195</v>
      </c>
      <c r="C14" s="140">
        <v>19645</v>
      </c>
      <c r="D14" s="93">
        <v>10552</v>
      </c>
      <c r="E14" s="93">
        <v>12224</v>
      </c>
      <c r="F14" s="93">
        <f t="shared" si="0"/>
        <v>1672</v>
      </c>
      <c r="G14" s="141">
        <f t="shared" si="1"/>
        <v>0.15845337376800606</v>
      </c>
      <c r="H14" s="94"/>
    </row>
    <row r="15" spans="1:8" ht="17.25" customHeight="1">
      <c r="A15" s="138" t="s">
        <v>1196</v>
      </c>
      <c r="B15" s="139" t="s">
        <v>1197</v>
      </c>
      <c r="C15" s="140">
        <v>1266</v>
      </c>
      <c r="D15" s="144">
        <v>47048</v>
      </c>
      <c r="E15" s="144">
        <v>52960</v>
      </c>
      <c r="F15" s="93">
        <f t="shared" si="0"/>
        <v>5912</v>
      </c>
      <c r="G15" s="141">
        <f t="shared" si="1"/>
        <v>0.1256589015473559</v>
      </c>
      <c r="H15" s="94"/>
    </row>
    <row r="16" spans="1:8" ht="17.25" customHeight="1">
      <c r="A16" s="138" t="s">
        <v>1198</v>
      </c>
      <c r="B16" s="139" t="s">
        <v>1199</v>
      </c>
      <c r="C16" s="140">
        <v>2712</v>
      </c>
      <c r="D16" s="93">
        <v>7322</v>
      </c>
      <c r="E16" s="93">
        <v>8978</v>
      </c>
      <c r="F16" s="93">
        <f t="shared" si="0"/>
        <v>1656</v>
      </c>
      <c r="G16" s="141">
        <f t="shared" si="1"/>
        <v>0.22616771373941547</v>
      </c>
      <c r="H16" s="94"/>
    </row>
    <row r="17" spans="1:8" ht="17.25" customHeight="1">
      <c r="A17" s="138" t="s">
        <v>1200</v>
      </c>
      <c r="B17" s="139" t="s">
        <v>1471</v>
      </c>
      <c r="C17" s="145">
        <v>1839</v>
      </c>
      <c r="D17" s="93">
        <v>4080</v>
      </c>
      <c r="E17" s="93">
        <v>12657</v>
      </c>
      <c r="F17" s="93">
        <f t="shared" si="0"/>
        <v>8577</v>
      </c>
      <c r="G17" s="141">
        <f t="shared" si="1"/>
        <v>2.102205882352941</v>
      </c>
      <c r="H17" s="94"/>
    </row>
    <row r="18" spans="1:8" ht="17.25" customHeight="1">
      <c r="A18" s="138" t="s">
        <v>1201</v>
      </c>
      <c r="B18" s="139" t="s">
        <v>1202</v>
      </c>
      <c r="C18" s="140">
        <v>6890</v>
      </c>
      <c r="D18" s="93">
        <v>3090</v>
      </c>
      <c r="E18" s="93">
        <v>2472</v>
      </c>
      <c r="F18" s="93">
        <f t="shared" si="0"/>
        <v>-618</v>
      </c>
      <c r="G18" s="141">
        <f t="shared" si="1"/>
        <v>-0.2</v>
      </c>
      <c r="H18" s="94"/>
    </row>
    <row r="19" spans="1:8" ht="17.25" customHeight="1">
      <c r="A19" s="138" t="s">
        <v>1203</v>
      </c>
      <c r="B19" s="139" t="s">
        <v>1204</v>
      </c>
      <c r="C19" s="140"/>
      <c r="D19" s="93">
        <v>2897</v>
      </c>
      <c r="E19" s="93">
        <v>2267</v>
      </c>
      <c r="F19" s="93">
        <f t="shared" si="0"/>
        <v>-630</v>
      </c>
      <c r="G19" s="141">
        <f t="shared" si="1"/>
        <v>-0.21746634449430446</v>
      </c>
      <c r="H19" s="143"/>
    </row>
    <row r="20" spans="1:8" ht="17.25" customHeight="1">
      <c r="A20" s="138" t="s">
        <v>1205</v>
      </c>
      <c r="B20" s="139" t="s">
        <v>1206</v>
      </c>
      <c r="C20" s="140">
        <v>400</v>
      </c>
      <c r="D20" s="93">
        <v>6163</v>
      </c>
      <c r="E20" s="93">
        <v>7580</v>
      </c>
      <c r="F20" s="93">
        <f t="shared" si="0"/>
        <v>1417</v>
      </c>
      <c r="G20" s="141">
        <f t="shared" si="1"/>
        <v>0.22992049326626643</v>
      </c>
      <c r="H20" s="143"/>
    </row>
    <row r="21" spans="1:8" ht="17.25" customHeight="1">
      <c r="A21" s="138" t="s">
        <v>1207</v>
      </c>
      <c r="B21" s="139" t="s">
        <v>1208</v>
      </c>
      <c r="C21" s="140">
        <v>508</v>
      </c>
      <c r="D21" s="93">
        <v>1792</v>
      </c>
      <c r="E21" s="93">
        <v>793</v>
      </c>
      <c r="F21" s="93">
        <f t="shared" si="0"/>
        <v>-999</v>
      </c>
      <c r="G21" s="141">
        <f t="shared" si="1"/>
        <v>-0.5574776785714286</v>
      </c>
      <c r="H21" s="143"/>
    </row>
    <row r="22" spans="1:8" ht="17.25" customHeight="1">
      <c r="A22" s="138" t="s">
        <v>1209</v>
      </c>
      <c r="B22" s="139" t="s">
        <v>1210</v>
      </c>
      <c r="C22" s="140"/>
      <c r="D22" s="93">
        <v>1706</v>
      </c>
      <c r="E22" s="93">
        <v>925</v>
      </c>
      <c r="F22" s="93">
        <f t="shared" si="0"/>
        <v>-781</v>
      </c>
      <c r="G22" s="141">
        <f t="shared" si="1"/>
        <v>-0.4577960140679953</v>
      </c>
      <c r="H22" s="143"/>
    </row>
    <row r="23" spans="1:8" ht="17.25" customHeight="1">
      <c r="A23" s="138" t="s">
        <v>1211</v>
      </c>
      <c r="B23" s="139" t="s">
        <v>1212</v>
      </c>
      <c r="C23" s="140"/>
      <c r="D23" s="93">
        <v>3000</v>
      </c>
      <c r="E23" s="93">
        <v>3000</v>
      </c>
      <c r="F23" s="93">
        <f t="shared" si="0"/>
        <v>0</v>
      </c>
      <c r="G23" s="141">
        <f t="shared" si="1"/>
        <v>0</v>
      </c>
      <c r="H23" s="143"/>
    </row>
    <row r="24" spans="1:8" ht="17.25" customHeight="1">
      <c r="A24" s="138" t="s">
        <v>1213</v>
      </c>
      <c r="B24" s="139" t="s">
        <v>1214</v>
      </c>
      <c r="C24" s="140"/>
      <c r="D24" s="93">
        <v>2329</v>
      </c>
      <c r="E24" s="93">
        <v>2465</v>
      </c>
      <c r="F24" s="93">
        <f t="shared" si="0"/>
        <v>136</v>
      </c>
      <c r="G24" s="141">
        <f t="shared" si="1"/>
        <v>0.058394160583941604</v>
      </c>
      <c r="H24" s="143"/>
    </row>
    <row r="25" spans="1:8" ht="17.25" customHeight="1">
      <c r="A25" s="138" t="s">
        <v>1215</v>
      </c>
      <c r="B25" s="139" t="s">
        <v>1216</v>
      </c>
      <c r="C25" s="140"/>
      <c r="D25" s="93">
        <v>8420</v>
      </c>
      <c r="E25" s="93">
        <v>7060</v>
      </c>
      <c r="F25" s="93">
        <f t="shared" si="0"/>
        <v>-1360</v>
      </c>
      <c r="G25" s="141">
        <f t="shared" si="1"/>
        <v>-0.16152019002375298</v>
      </c>
      <c r="H25" s="143"/>
    </row>
    <row r="26" spans="1:8" ht="17.25" customHeight="1">
      <c r="A26" s="146"/>
      <c r="B26" s="147" t="s">
        <v>1217</v>
      </c>
      <c r="C26" s="140">
        <f>SUM(C5:C25)</f>
        <v>175087</v>
      </c>
      <c r="D26" s="93">
        <f>SUM(D5:D25)</f>
        <v>292188</v>
      </c>
      <c r="E26" s="93">
        <f>SUM(E5:E25)</f>
        <v>314720</v>
      </c>
      <c r="F26" s="93">
        <f>SUM(F5:F25)</f>
        <v>22532</v>
      </c>
      <c r="G26" s="141">
        <f t="shared" si="1"/>
        <v>0.0771147343491177</v>
      </c>
      <c r="H26" s="143"/>
    </row>
    <row r="27" ht="19.5" customHeight="1"/>
    <row r="28" spans="2:8" ht="19.5" customHeight="1">
      <c r="B28" s="92"/>
      <c r="H28" s="92"/>
    </row>
    <row r="29" spans="4:6" ht="19.5" customHeight="1">
      <c r="D29" s="148"/>
      <c r="E29" s="148"/>
      <c r="F29" s="148"/>
    </row>
    <row r="30" ht="19.5" customHeight="1">
      <c r="D30" s="131" t="s">
        <v>1450</v>
      </c>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sheetProtection/>
  <mergeCells count="1">
    <mergeCell ref="A2:H2"/>
  </mergeCells>
  <printOptions horizontalCentered="1"/>
  <pageMargins left="0.7479166666666667" right="0.7479166666666667" top="0.7479166666666667" bottom="0.5506944444444445" header="0" footer="0.3145833333333333"/>
  <pageSetup firstPageNumber="11" useFirstPageNumber="1" fitToHeight="99" fitToWidth="1"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641"/>
  <sheetViews>
    <sheetView showGridLines="0" workbookViewId="0" topLeftCell="A1">
      <selection activeCell="J15" sqref="J15"/>
    </sheetView>
  </sheetViews>
  <sheetFormatPr defaultColWidth="9.00390625" defaultRowHeight="14.25"/>
  <cols>
    <col min="1" max="1" width="27.00390625" style="194" customWidth="1"/>
    <col min="2" max="2" width="22.125" style="194" customWidth="1"/>
    <col min="3" max="3" width="21.75390625" style="194" customWidth="1"/>
    <col min="4" max="16384" width="8.00390625" style="194" customWidth="1"/>
  </cols>
  <sheetData>
    <row r="1" spans="1:6" ht="12.75" customHeight="1">
      <c r="A1" s="220" t="s">
        <v>1491</v>
      </c>
      <c r="B1" s="192"/>
      <c r="C1" s="193"/>
      <c r="D1" s="192"/>
      <c r="E1" s="192"/>
      <c r="F1" s="192"/>
    </row>
    <row r="2" spans="1:6" ht="37.5" customHeight="1">
      <c r="A2" s="264" t="s">
        <v>1553</v>
      </c>
      <c r="B2" s="264"/>
      <c r="C2" s="264"/>
      <c r="D2" s="192"/>
      <c r="E2" s="192"/>
      <c r="F2" s="192"/>
    </row>
    <row r="3" spans="1:6" ht="12.75" customHeight="1">
      <c r="A3" s="192"/>
      <c r="B3" s="192"/>
      <c r="C3" s="193" t="s">
        <v>289</v>
      </c>
      <c r="D3" s="192"/>
      <c r="E3" s="192"/>
      <c r="F3" s="192"/>
    </row>
    <row r="4" spans="1:6" ht="15" customHeight="1">
      <c r="A4" s="195" t="s">
        <v>1218</v>
      </c>
      <c r="B4" s="195" t="s">
        <v>291</v>
      </c>
      <c r="C4" s="195" t="s">
        <v>316</v>
      </c>
      <c r="D4" s="196"/>
      <c r="E4" s="196"/>
      <c r="F4" s="196"/>
    </row>
    <row r="5" spans="1:6" ht="16.5" customHeight="1">
      <c r="A5" s="197"/>
      <c r="B5" s="199">
        <v>119464.50821</v>
      </c>
      <c r="C5" s="200"/>
      <c r="D5" s="192"/>
      <c r="E5" s="192"/>
      <c r="F5" s="192"/>
    </row>
    <row r="6" spans="1:6" ht="16.5" customHeight="1">
      <c r="A6" s="197" t="s">
        <v>1524</v>
      </c>
      <c r="B6" s="199">
        <v>30299.372282</v>
      </c>
      <c r="C6" s="200"/>
      <c r="D6" s="192"/>
      <c r="E6" s="192"/>
      <c r="F6" s="192"/>
    </row>
    <row r="7" spans="1:6" ht="16.5" customHeight="1">
      <c r="A7" s="201" t="s">
        <v>1525</v>
      </c>
      <c r="B7" s="202">
        <v>60.6256</v>
      </c>
      <c r="C7" s="203"/>
      <c r="D7" s="192"/>
      <c r="E7" s="192"/>
      <c r="F7" s="192"/>
    </row>
    <row r="8" spans="1:6" ht="16.5" customHeight="1">
      <c r="A8" s="201" t="s">
        <v>1525</v>
      </c>
      <c r="B8" s="202">
        <v>155.6564</v>
      </c>
      <c r="C8" s="203"/>
      <c r="D8" s="192"/>
      <c r="E8" s="192"/>
      <c r="F8" s="192"/>
    </row>
    <row r="9" spans="1:6" ht="16.5" customHeight="1">
      <c r="A9" s="201" t="s">
        <v>1525</v>
      </c>
      <c r="B9" s="202">
        <v>87.8172</v>
      </c>
      <c r="C9" s="203"/>
      <c r="D9" s="192"/>
      <c r="E9" s="192"/>
      <c r="F9" s="192"/>
    </row>
    <row r="10" spans="1:6" ht="16.5" customHeight="1">
      <c r="A10" s="201" t="s">
        <v>1525</v>
      </c>
      <c r="B10" s="202">
        <v>178.3339</v>
      </c>
      <c r="C10" s="203"/>
      <c r="D10" s="192"/>
      <c r="E10" s="192"/>
      <c r="F10" s="192"/>
    </row>
    <row r="11" spans="1:6" ht="16.5" customHeight="1">
      <c r="A11" s="201" t="s">
        <v>1525</v>
      </c>
      <c r="B11" s="202">
        <v>30.3143</v>
      </c>
      <c r="C11" s="203"/>
      <c r="D11" s="192"/>
      <c r="E11" s="192"/>
      <c r="F11" s="192"/>
    </row>
    <row r="12" spans="1:6" ht="16.5" customHeight="1">
      <c r="A12" s="201" t="s">
        <v>1525</v>
      </c>
      <c r="B12" s="202">
        <v>91.7786</v>
      </c>
      <c r="C12" s="203"/>
      <c r="D12" s="192"/>
      <c r="E12" s="192"/>
      <c r="F12" s="192"/>
    </row>
    <row r="13" spans="1:6" ht="16.5" customHeight="1">
      <c r="A13" s="201" t="s">
        <v>1525</v>
      </c>
      <c r="B13" s="202">
        <v>123.6477</v>
      </c>
      <c r="C13" s="203"/>
      <c r="D13" s="192"/>
      <c r="E13" s="192"/>
      <c r="F13" s="192"/>
    </row>
    <row r="14" spans="1:3" ht="16.5" customHeight="1">
      <c r="A14" s="201" t="s">
        <v>1525</v>
      </c>
      <c r="B14" s="202">
        <v>402.148</v>
      </c>
      <c r="C14" s="203"/>
    </row>
    <row r="15" spans="1:3" ht="16.5" customHeight="1">
      <c r="A15" s="201" t="s">
        <v>1525</v>
      </c>
      <c r="B15" s="202">
        <v>20.9101</v>
      </c>
      <c r="C15" s="203"/>
    </row>
    <row r="16" spans="1:3" ht="16.5" customHeight="1">
      <c r="A16" s="201" t="s">
        <v>1525</v>
      </c>
      <c r="B16" s="202">
        <v>21.2772</v>
      </c>
      <c r="C16" s="203"/>
    </row>
    <row r="17" spans="1:3" ht="16.5" customHeight="1">
      <c r="A17" s="201" t="s">
        <v>1525</v>
      </c>
      <c r="B17" s="202">
        <v>27.4439</v>
      </c>
      <c r="C17" s="203"/>
    </row>
    <row r="18" spans="1:3" ht="16.5" customHeight="1">
      <c r="A18" s="201" t="s">
        <v>1525</v>
      </c>
      <c r="B18" s="202">
        <v>280.9545</v>
      </c>
      <c r="C18" s="203"/>
    </row>
    <row r="19" spans="1:3" ht="16.5" customHeight="1">
      <c r="A19" s="201" t="s">
        <v>1525</v>
      </c>
      <c r="B19" s="202">
        <v>3231.3103</v>
      </c>
      <c r="C19" s="203"/>
    </row>
    <row r="20" spans="1:3" ht="16.5" customHeight="1">
      <c r="A20" s="201" t="s">
        <v>1525</v>
      </c>
      <c r="B20" s="202">
        <v>112.9416</v>
      </c>
      <c r="C20" s="203"/>
    </row>
    <row r="21" spans="1:3" ht="16.5" customHeight="1">
      <c r="A21" s="201" t="s">
        <v>1525</v>
      </c>
      <c r="B21" s="202">
        <v>56.7037</v>
      </c>
      <c r="C21" s="203"/>
    </row>
    <row r="22" spans="1:3" ht="16.5" customHeight="1">
      <c r="A22" s="201" t="s">
        <v>1525</v>
      </c>
      <c r="B22" s="202">
        <v>45.3151</v>
      </c>
      <c r="C22" s="203"/>
    </row>
    <row r="23" spans="1:3" ht="16.5" customHeight="1">
      <c r="A23" s="201" t="s">
        <v>1525</v>
      </c>
      <c r="B23" s="202">
        <v>120.7217</v>
      </c>
      <c r="C23" s="203"/>
    </row>
    <row r="24" spans="1:3" ht="16.5" customHeight="1">
      <c r="A24" s="201" t="s">
        <v>1525</v>
      </c>
      <c r="B24" s="202">
        <v>86.7524</v>
      </c>
      <c r="C24" s="203"/>
    </row>
    <row r="25" spans="1:3" ht="16.5" customHeight="1">
      <c r="A25" s="201" t="s">
        <v>1525</v>
      </c>
      <c r="B25" s="202">
        <v>78.5344</v>
      </c>
      <c r="C25" s="203"/>
    </row>
    <row r="26" spans="1:3" ht="16.5" customHeight="1">
      <c r="A26" s="201" t="s">
        <v>1525</v>
      </c>
      <c r="B26" s="202">
        <v>44.3542</v>
      </c>
      <c r="C26" s="203"/>
    </row>
    <row r="27" spans="1:3" ht="16.5" customHeight="1">
      <c r="A27" s="201" t="s">
        <v>1525</v>
      </c>
      <c r="B27" s="202">
        <v>73.126</v>
      </c>
      <c r="C27" s="203"/>
    </row>
    <row r="28" spans="1:3" ht="16.5" customHeight="1">
      <c r="A28" s="201" t="s">
        <v>1525</v>
      </c>
      <c r="B28" s="202">
        <v>0.216</v>
      </c>
      <c r="C28" s="203"/>
    </row>
    <row r="29" spans="1:3" ht="16.5" customHeight="1">
      <c r="A29" s="201" t="s">
        <v>1525</v>
      </c>
      <c r="B29" s="202">
        <v>1509.462</v>
      </c>
      <c r="C29" s="203"/>
    </row>
    <row r="30" spans="1:3" ht="16.5" customHeight="1">
      <c r="A30" s="201" t="s">
        <v>1525</v>
      </c>
      <c r="B30" s="202">
        <v>82.0414</v>
      </c>
      <c r="C30" s="203"/>
    </row>
    <row r="31" spans="1:3" ht="16.5" customHeight="1">
      <c r="A31" s="201" t="s">
        <v>1525</v>
      </c>
      <c r="B31" s="202">
        <v>674.39</v>
      </c>
      <c r="C31" s="203"/>
    </row>
    <row r="32" spans="1:3" ht="16.5" customHeight="1">
      <c r="A32" s="201" t="s">
        <v>1525</v>
      </c>
      <c r="B32" s="202">
        <v>0.18</v>
      </c>
      <c r="C32" s="203"/>
    </row>
    <row r="33" spans="1:3" ht="16.5" customHeight="1">
      <c r="A33" s="201" t="s">
        <v>1525</v>
      </c>
      <c r="B33" s="202">
        <v>23.5126</v>
      </c>
      <c r="C33" s="203"/>
    </row>
    <row r="34" spans="1:3" ht="16.5" customHeight="1">
      <c r="A34" s="201" t="s">
        <v>1525</v>
      </c>
      <c r="B34" s="202">
        <v>784.0423</v>
      </c>
      <c r="C34" s="203"/>
    </row>
    <row r="35" spans="1:3" ht="16.5" customHeight="1">
      <c r="A35" s="201" t="s">
        <v>1525</v>
      </c>
      <c r="B35" s="202">
        <v>0.846</v>
      </c>
      <c r="C35" s="203"/>
    </row>
    <row r="36" spans="1:3" ht="16.5" customHeight="1">
      <c r="A36" s="201" t="s">
        <v>1525</v>
      </c>
      <c r="B36" s="202">
        <v>127.2934</v>
      </c>
      <c r="C36" s="203"/>
    </row>
    <row r="37" spans="1:3" ht="16.5" customHeight="1">
      <c r="A37" s="201" t="s">
        <v>1525</v>
      </c>
      <c r="B37" s="202">
        <v>107.3483</v>
      </c>
      <c r="C37" s="203"/>
    </row>
    <row r="38" spans="1:3" ht="16.5" customHeight="1">
      <c r="A38" s="201" t="s">
        <v>1525</v>
      </c>
      <c r="B38" s="202">
        <v>210.8052</v>
      </c>
      <c r="C38" s="203"/>
    </row>
    <row r="39" spans="1:3" ht="16.5" customHeight="1">
      <c r="A39" s="201" t="s">
        <v>1525</v>
      </c>
      <c r="B39" s="202">
        <v>192.3434</v>
      </c>
      <c r="C39" s="203"/>
    </row>
    <row r="40" spans="1:3" ht="16.5" customHeight="1">
      <c r="A40" s="201" t="s">
        <v>1525</v>
      </c>
      <c r="B40" s="202">
        <v>142.7077</v>
      </c>
      <c r="C40" s="203"/>
    </row>
    <row r="41" spans="1:3" ht="16.5" customHeight="1">
      <c r="A41" s="201" t="s">
        <v>1525</v>
      </c>
      <c r="B41" s="202">
        <v>38.598</v>
      </c>
      <c r="C41" s="203"/>
    </row>
    <row r="42" spans="1:3" ht="16.5" customHeight="1">
      <c r="A42" s="201" t="s">
        <v>1525</v>
      </c>
      <c r="B42" s="202">
        <v>222.6343</v>
      </c>
      <c r="C42" s="203"/>
    </row>
    <row r="43" spans="1:3" ht="16.5" customHeight="1">
      <c r="A43" s="201" t="s">
        <v>1525</v>
      </c>
      <c r="B43" s="202">
        <v>25.313</v>
      </c>
      <c r="C43" s="203"/>
    </row>
    <row r="44" spans="1:3" ht="16.5" customHeight="1">
      <c r="A44" s="201" t="s">
        <v>1525</v>
      </c>
      <c r="B44" s="202">
        <v>29.7309</v>
      </c>
      <c r="C44" s="203"/>
    </row>
    <row r="45" spans="1:3" ht="16.5" customHeight="1">
      <c r="A45" s="201" t="s">
        <v>1525</v>
      </c>
      <c r="B45" s="202">
        <v>83.0807</v>
      </c>
      <c r="C45" s="203"/>
    </row>
    <row r="46" spans="1:3" ht="16.5" customHeight="1">
      <c r="A46" s="201" t="s">
        <v>1525</v>
      </c>
      <c r="B46" s="202">
        <v>397.5367</v>
      </c>
      <c r="C46" s="203"/>
    </row>
    <row r="47" spans="1:3" ht="16.5" customHeight="1">
      <c r="A47" s="201" t="s">
        <v>1525</v>
      </c>
      <c r="B47" s="202">
        <v>171.2164</v>
      </c>
      <c r="C47" s="203"/>
    </row>
    <row r="48" spans="1:3" ht="16.5" customHeight="1">
      <c r="A48" s="201" t="s">
        <v>1525</v>
      </c>
      <c r="B48" s="202">
        <v>468.9585</v>
      </c>
      <c r="C48" s="203"/>
    </row>
    <row r="49" spans="1:3" ht="16.5" customHeight="1">
      <c r="A49" s="201" t="s">
        <v>1525</v>
      </c>
      <c r="B49" s="202">
        <v>712.337344</v>
      </c>
      <c r="C49" s="203"/>
    </row>
    <row r="50" spans="1:3" ht="16.5" customHeight="1">
      <c r="A50" s="201" t="s">
        <v>1525</v>
      </c>
      <c r="B50" s="202">
        <v>25.0536</v>
      </c>
      <c r="C50" s="203"/>
    </row>
    <row r="51" spans="1:3" ht="16.5" customHeight="1">
      <c r="A51" s="201" t="s">
        <v>1525</v>
      </c>
      <c r="B51" s="202">
        <v>184.0499</v>
      </c>
      <c r="C51" s="203"/>
    </row>
    <row r="52" spans="1:3" ht="16.5" customHeight="1">
      <c r="A52" s="201" t="s">
        <v>1525</v>
      </c>
      <c r="B52" s="202">
        <v>70.2466</v>
      </c>
      <c r="C52" s="203"/>
    </row>
    <row r="53" spans="1:3" ht="16.5" customHeight="1">
      <c r="A53" s="201" t="s">
        <v>1525</v>
      </c>
      <c r="B53" s="202">
        <v>123.0029</v>
      </c>
      <c r="C53" s="203"/>
    </row>
    <row r="54" spans="1:3" ht="16.5" customHeight="1">
      <c r="A54" s="201" t="s">
        <v>1525</v>
      </c>
      <c r="B54" s="202">
        <v>13.996</v>
      </c>
      <c r="C54" s="203"/>
    </row>
    <row r="55" spans="1:3" ht="16.5" customHeight="1">
      <c r="A55" s="201" t="s">
        <v>1525</v>
      </c>
      <c r="B55" s="202">
        <v>30.2413</v>
      </c>
      <c r="C55" s="203"/>
    </row>
    <row r="56" spans="1:3" ht="16.5" customHeight="1">
      <c r="A56" s="201" t="s">
        <v>1525</v>
      </c>
      <c r="B56" s="202">
        <v>66.3948</v>
      </c>
      <c r="C56" s="203"/>
    </row>
    <row r="57" spans="1:3" ht="16.5" customHeight="1">
      <c r="A57" s="201" t="s">
        <v>1525</v>
      </c>
      <c r="B57" s="202">
        <v>95.3035</v>
      </c>
      <c r="C57" s="203"/>
    </row>
    <row r="58" spans="1:3" ht="16.5" customHeight="1">
      <c r="A58" s="201" t="s">
        <v>1525</v>
      </c>
      <c r="B58" s="202">
        <v>894.3692</v>
      </c>
      <c r="C58" s="203"/>
    </row>
    <row r="59" spans="1:3" ht="16.5" customHeight="1">
      <c r="A59" s="201" t="s">
        <v>1525</v>
      </c>
      <c r="B59" s="202">
        <v>39.2272</v>
      </c>
      <c r="C59" s="203"/>
    </row>
    <row r="60" spans="1:3" ht="16.5" customHeight="1">
      <c r="A60" s="201" t="s">
        <v>1525</v>
      </c>
      <c r="B60" s="202">
        <v>36.2465</v>
      </c>
      <c r="C60" s="203"/>
    </row>
    <row r="61" spans="1:3" ht="16.5" customHeight="1">
      <c r="A61" s="201" t="s">
        <v>1525</v>
      </c>
      <c r="B61" s="202">
        <v>316.9479</v>
      </c>
      <c r="C61" s="203"/>
    </row>
    <row r="62" spans="1:3" ht="16.5" customHeight="1">
      <c r="A62" s="201" t="s">
        <v>1525</v>
      </c>
      <c r="B62" s="202">
        <v>1000</v>
      </c>
      <c r="C62" s="203"/>
    </row>
    <row r="63" spans="1:3" ht="16.5" customHeight="1">
      <c r="A63" s="201" t="s">
        <v>1525</v>
      </c>
      <c r="B63" s="202">
        <v>62.7931</v>
      </c>
      <c r="C63" s="203"/>
    </row>
    <row r="64" spans="1:3" ht="16.5" customHeight="1">
      <c r="A64" s="201" t="s">
        <v>1525</v>
      </c>
      <c r="B64" s="202">
        <v>4.8217</v>
      </c>
      <c r="C64" s="203"/>
    </row>
    <row r="65" spans="1:3" ht="16.5" customHeight="1">
      <c r="A65" s="201" t="s">
        <v>1525</v>
      </c>
      <c r="B65" s="202">
        <v>287.1757</v>
      </c>
      <c r="C65" s="203"/>
    </row>
    <row r="66" spans="1:3" ht="16.5" customHeight="1">
      <c r="A66" s="201" t="s">
        <v>1525</v>
      </c>
      <c r="B66" s="202">
        <v>102.5367</v>
      </c>
      <c r="C66" s="203"/>
    </row>
    <row r="67" spans="1:3" ht="16.5" customHeight="1">
      <c r="A67" s="201" t="s">
        <v>1525</v>
      </c>
      <c r="B67" s="202">
        <v>3434.5434</v>
      </c>
      <c r="C67" s="203"/>
    </row>
    <row r="68" spans="1:3" ht="16.5" customHeight="1">
      <c r="A68" s="201" t="s">
        <v>1525</v>
      </c>
      <c r="B68" s="202">
        <v>5.5978</v>
      </c>
      <c r="C68" s="203"/>
    </row>
    <row r="69" spans="1:3" ht="16.5" customHeight="1">
      <c r="A69" s="201" t="s">
        <v>1525</v>
      </c>
      <c r="B69" s="202">
        <v>174.3937</v>
      </c>
      <c r="C69" s="203"/>
    </row>
    <row r="70" spans="1:3" ht="16.5" customHeight="1">
      <c r="A70" s="201" t="s">
        <v>1525</v>
      </c>
      <c r="B70" s="202">
        <v>71.539</v>
      </c>
      <c r="C70" s="203"/>
    </row>
    <row r="71" spans="1:3" ht="16.5" customHeight="1">
      <c r="A71" s="201" t="s">
        <v>1525</v>
      </c>
      <c r="B71" s="202">
        <v>117.4187</v>
      </c>
      <c r="C71" s="203"/>
    </row>
    <row r="72" spans="1:3" ht="16.5" customHeight="1">
      <c r="A72" s="201" t="s">
        <v>1525</v>
      </c>
      <c r="B72" s="202">
        <v>81.7325</v>
      </c>
      <c r="C72" s="203"/>
    </row>
    <row r="73" spans="1:3" ht="16.5" customHeight="1">
      <c r="A73" s="201" t="s">
        <v>1525</v>
      </c>
      <c r="B73" s="202">
        <v>513.515</v>
      </c>
      <c r="C73" s="203"/>
    </row>
    <row r="74" spans="1:3" ht="16.5" customHeight="1">
      <c r="A74" s="201" t="s">
        <v>1525</v>
      </c>
      <c r="B74" s="202">
        <v>155.5746</v>
      </c>
      <c r="C74" s="203"/>
    </row>
    <row r="75" spans="1:3" ht="16.5" customHeight="1">
      <c r="A75" s="201" t="s">
        <v>1525</v>
      </c>
      <c r="B75" s="202">
        <v>194.5472</v>
      </c>
      <c r="C75" s="203"/>
    </row>
    <row r="76" spans="1:3" ht="16.5" customHeight="1">
      <c r="A76" s="201" t="s">
        <v>1525</v>
      </c>
      <c r="B76" s="202">
        <v>40.8687</v>
      </c>
      <c r="C76" s="203"/>
    </row>
    <row r="77" spans="1:3" ht="16.5" customHeight="1">
      <c r="A77" s="201" t="s">
        <v>1525</v>
      </c>
      <c r="B77" s="202">
        <v>209.2183</v>
      </c>
      <c r="C77" s="203"/>
    </row>
    <row r="78" spans="1:3" ht="16.5" customHeight="1">
      <c r="A78" s="201" t="s">
        <v>1526</v>
      </c>
      <c r="B78" s="202">
        <v>1.413723</v>
      </c>
      <c r="C78" s="203"/>
    </row>
    <row r="79" spans="1:3" ht="16.5" customHeight="1">
      <c r="A79" s="201" t="s">
        <v>1526</v>
      </c>
      <c r="B79" s="202">
        <v>0.085782</v>
      </c>
      <c r="C79" s="203"/>
    </row>
    <row r="80" spans="1:3" ht="16.5" customHeight="1">
      <c r="A80" s="201" t="s">
        <v>1526</v>
      </c>
      <c r="B80" s="202">
        <v>0.50713</v>
      </c>
      <c r="C80" s="203"/>
    </row>
    <row r="81" spans="1:3" ht="16.5" customHeight="1">
      <c r="A81" s="201" t="s">
        <v>1526</v>
      </c>
      <c r="B81" s="202">
        <v>0.282682</v>
      </c>
      <c r="C81" s="203"/>
    </row>
    <row r="82" spans="1:3" ht="16.5" customHeight="1">
      <c r="A82" s="201" t="s">
        <v>1526</v>
      </c>
      <c r="B82" s="202">
        <v>0.37011</v>
      </c>
      <c r="C82" s="203"/>
    </row>
    <row r="83" spans="1:3" ht="16.5" customHeight="1">
      <c r="A83" s="201" t="s">
        <v>1526</v>
      </c>
      <c r="B83" s="202">
        <v>1.215897</v>
      </c>
      <c r="C83" s="203"/>
    </row>
    <row r="84" spans="1:3" ht="16.5" customHeight="1">
      <c r="A84" s="201" t="s">
        <v>1526</v>
      </c>
      <c r="B84" s="202">
        <v>102.30417</v>
      </c>
      <c r="C84" s="203"/>
    </row>
    <row r="85" spans="1:3" ht="16.5" customHeight="1">
      <c r="A85" s="201" t="s">
        <v>1526</v>
      </c>
      <c r="B85" s="202">
        <v>0.48215</v>
      </c>
      <c r="C85" s="203"/>
    </row>
    <row r="86" spans="1:3" ht="16.5" customHeight="1">
      <c r="A86" s="201" t="s">
        <v>1526</v>
      </c>
      <c r="B86" s="202">
        <v>0.056222</v>
      </c>
      <c r="C86" s="203"/>
    </row>
    <row r="87" spans="1:3" ht="16.5" customHeight="1">
      <c r="A87" s="201" t="s">
        <v>1526</v>
      </c>
      <c r="B87" s="202">
        <v>0.470363</v>
      </c>
      <c r="C87" s="203"/>
    </row>
    <row r="88" spans="1:3" ht="16.5" customHeight="1">
      <c r="A88" s="201" t="s">
        <v>1526</v>
      </c>
      <c r="B88" s="202">
        <v>1.544685</v>
      </c>
      <c r="C88" s="203"/>
    </row>
    <row r="89" spans="1:3" ht="16.5" customHeight="1">
      <c r="A89" s="201" t="s">
        <v>1526</v>
      </c>
      <c r="B89" s="202">
        <v>1.995543</v>
      </c>
      <c r="C89" s="203"/>
    </row>
    <row r="90" spans="1:3" ht="16.5" customHeight="1">
      <c r="A90" s="201" t="s">
        <v>1526</v>
      </c>
      <c r="B90" s="202">
        <v>3.047731</v>
      </c>
      <c r="C90" s="203"/>
    </row>
    <row r="91" spans="1:3" ht="16.5" customHeight="1">
      <c r="A91" s="201" t="s">
        <v>1526</v>
      </c>
      <c r="B91" s="202">
        <v>5.204706</v>
      </c>
      <c r="C91" s="203"/>
    </row>
    <row r="92" spans="1:3" ht="16.5" customHeight="1">
      <c r="A92" s="201" t="s">
        <v>1526</v>
      </c>
      <c r="B92" s="202">
        <v>13.971899</v>
      </c>
      <c r="C92" s="203"/>
    </row>
    <row r="93" spans="1:3" ht="16.5" customHeight="1">
      <c r="A93" s="201" t="s">
        <v>1526</v>
      </c>
      <c r="B93" s="202">
        <v>771.550542</v>
      </c>
      <c r="C93" s="203"/>
    </row>
    <row r="94" spans="1:3" ht="16.5" customHeight="1">
      <c r="A94" s="201" t="s">
        <v>1526</v>
      </c>
      <c r="B94" s="202">
        <v>1.2024</v>
      </c>
      <c r="C94" s="203"/>
    </row>
    <row r="95" spans="1:3" ht="16.5" customHeight="1">
      <c r="A95" s="201" t="s">
        <v>1526</v>
      </c>
      <c r="B95" s="202">
        <v>33.183312</v>
      </c>
      <c r="C95" s="203"/>
    </row>
    <row r="96" spans="1:3" ht="16.5" customHeight="1">
      <c r="A96" s="201" t="s">
        <v>1526</v>
      </c>
      <c r="B96" s="202">
        <v>2.669525</v>
      </c>
      <c r="C96" s="203"/>
    </row>
    <row r="97" spans="1:3" ht="16.5" customHeight="1">
      <c r="A97" s="201" t="s">
        <v>1526</v>
      </c>
      <c r="B97" s="202">
        <v>4.404043</v>
      </c>
      <c r="C97" s="203"/>
    </row>
    <row r="98" spans="1:3" ht="16.5" customHeight="1">
      <c r="A98" s="201" t="s">
        <v>1526</v>
      </c>
      <c r="B98" s="202">
        <v>1.26031</v>
      </c>
      <c r="C98" s="203"/>
    </row>
    <row r="99" spans="1:3" ht="16.5" customHeight="1">
      <c r="A99" s="201" t="s">
        <v>1526</v>
      </c>
      <c r="B99" s="202">
        <v>0.304259</v>
      </c>
      <c r="C99" s="203"/>
    </row>
    <row r="100" spans="1:3" ht="16.5" customHeight="1">
      <c r="A100" s="201" t="s">
        <v>1526</v>
      </c>
      <c r="B100" s="202">
        <v>0.291029</v>
      </c>
      <c r="C100" s="203"/>
    </row>
    <row r="101" spans="1:3" ht="16.5" customHeight="1">
      <c r="A101" s="201" t="s">
        <v>1526</v>
      </c>
      <c r="B101" s="202">
        <v>0.777846</v>
      </c>
      <c r="C101" s="203"/>
    </row>
    <row r="102" spans="1:3" ht="16.5" customHeight="1">
      <c r="A102" s="201" t="s">
        <v>1526</v>
      </c>
      <c r="B102" s="202">
        <v>141.53377</v>
      </c>
      <c r="C102" s="203"/>
    </row>
    <row r="103" spans="1:3" ht="16.5" customHeight="1">
      <c r="A103" s="201" t="s">
        <v>1526</v>
      </c>
      <c r="B103" s="202">
        <v>0.804053</v>
      </c>
      <c r="C103" s="203"/>
    </row>
    <row r="104" spans="1:3" ht="16.5" customHeight="1">
      <c r="A104" s="201" t="s">
        <v>1526</v>
      </c>
      <c r="B104" s="202">
        <v>78.631786</v>
      </c>
      <c r="C104" s="203"/>
    </row>
    <row r="105" spans="1:3" ht="16.5" customHeight="1">
      <c r="A105" s="201" t="s">
        <v>1526</v>
      </c>
      <c r="B105" s="202">
        <v>1.248116</v>
      </c>
      <c r="C105" s="203"/>
    </row>
    <row r="106" spans="1:3" ht="16.5" customHeight="1">
      <c r="A106" s="201" t="s">
        <v>1526</v>
      </c>
      <c r="B106" s="202">
        <v>2.28582</v>
      </c>
      <c r="C106" s="203"/>
    </row>
    <row r="107" spans="1:3" ht="16.5" customHeight="1">
      <c r="A107" s="201" t="s">
        <v>1526</v>
      </c>
      <c r="B107" s="202">
        <v>1.455077</v>
      </c>
      <c r="C107" s="203"/>
    </row>
    <row r="108" spans="1:3" ht="16.5" customHeight="1">
      <c r="A108" s="201" t="s">
        <v>1526</v>
      </c>
      <c r="B108" s="202">
        <v>0.296961</v>
      </c>
      <c r="C108" s="203"/>
    </row>
    <row r="109" spans="1:3" ht="16.5" customHeight="1">
      <c r="A109" s="201" t="s">
        <v>1526</v>
      </c>
      <c r="B109" s="202">
        <v>0.234464</v>
      </c>
      <c r="C109" s="203"/>
    </row>
    <row r="110" spans="1:3" ht="16.5" customHeight="1">
      <c r="A110" s="201" t="s">
        <v>1526</v>
      </c>
      <c r="B110" s="202">
        <v>2.849169</v>
      </c>
      <c r="C110" s="203"/>
    </row>
    <row r="111" spans="1:3" ht="16.5" customHeight="1">
      <c r="A111" s="201" t="s">
        <v>1526</v>
      </c>
      <c r="B111" s="202">
        <v>0.448624</v>
      </c>
      <c r="C111" s="203"/>
    </row>
    <row r="112" spans="1:3" ht="16.5" customHeight="1">
      <c r="A112" s="201" t="s">
        <v>1526</v>
      </c>
      <c r="B112" s="202">
        <v>2.167781</v>
      </c>
      <c r="C112" s="203"/>
    </row>
    <row r="113" spans="1:3" ht="16.5" customHeight="1">
      <c r="A113" s="201" t="s">
        <v>1526</v>
      </c>
      <c r="B113" s="202">
        <v>1.373133</v>
      </c>
      <c r="C113" s="203"/>
    </row>
    <row r="114" spans="1:3" ht="16.5" customHeight="1">
      <c r="A114" s="201" t="s">
        <v>1526</v>
      </c>
      <c r="B114" s="202">
        <v>1.0152</v>
      </c>
      <c r="C114" s="203"/>
    </row>
    <row r="115" spans="1:3" ht="16.5" customHeight="1">
      <c r="A115" s="201" t="s">
        <v>1526</v>
      </c>
      <c r="B115" s="202">
        <v>1060.486193</v>
      </c>
      <c r="C115" s="203"/>
    </row>
    <row r="116" spans="1:3" ht="16.5" customHeight="1">
      <c r="A116" s="201" t="s">
        <v>1526</v>
      </c>
      <c r="B116" s="202">
        <v>0.456526</v>
      </c>
      <c r="C116" s="203"/>
    </row>
    <row r="117" spans="1:3" ht="16.5" customHeight="1">
      <c r="A117" s="201" t="s">
        <v>1526</v>
      </c>
      <c r="B117" s="202">
        <v>1.373657</v>
      </c>
      <c r="C117" s="203"/>
    </row>
    <row r="118" spans="1:3" ht="16.5" customHeight="1">
      <c r="A118" s="201" t="s">
        <v>1526</v>
      </c>
      <c r="B118" s="202">
        <v>2.411173</v>
      </c>
      <c r="C118" s="203"/>
    </row>
    <row r="119" spans="1:3" ht="16.5" customHeight="1">
      <c r="A119" s="201" t="s">
        <v>1526</v>
      </c>
      <c r="B119" s="202">
        <v>4.423046</v>
      </c>
      <c r="C119" s="203"/>
    </row>
    <row r="120" spans="1:3" ht="16.5" customHeight="1">
      <c r="A120" s="201" t="s">
        <v>1526</v>
      </c>
      <c r="B120" s="202">
        <v>0.418502</v>
      </c>
      <c r="C120" s="203"/>
    </row>
    <row r="121" spans="1:3" ht="16.5" customHeight="1">
      <c r="A121" s="201" t="s">
        <v>1526</v>
      </c>
      <c r="B121" s="202">
        <v>0.155363</v>
      </c>
      <c r="C121" s="203"/>
    </row>
    <row r="122" spans="1:3" ht="16.5" customHeight="1">
      <c r="A122" s="201" t="s">
        <v>1526</v>
      </c>
      <c r="B122" s="202">
        <v>1.445078</v>
      </c>
      <c r="C122" s="203"/>
    </row>
    <row r="123" spans="1:3" ht="16.5" customHeight="1">
      <c r="A123" s="201" t="s">
        <v>1526</v>
      </c>
      <c r="B123" s="202">
        <v>0.825759</v>
      </c>
      <c r="C123" s="203"/>
    </row>
    <row r="124" spans="1:3" ht="16.5" customHeight="1">
      <c r="A124" s="201" t="s">
        <v>1526</v>
      </c>
      <c r="B124" s="202">
        <v>0.1381</v>
      </c>
      <c r="C124" s="203"/>
    </row>
    <row r="125" spans="1:3" ht="16.5" customHeight="1">
      <c r="A125" s="201" t="s">
        <v>1526</v>
      </c>
      <c r="B125" s="202">
        <v>0.27198</v>
      </c>
      <c r="C125" s="203"/>
    </row>
    <row r="126" spans="1:3" ht="16.5" customHeight="1">
      <c r="A126" s="201" t="s">
        <v>1526</v>
      </c>
      <c r="B126" s="202">
        <v>1.294505</v>
      </c>
      <c r="C126" s="203"/>
    </row>
    <row r="127" spans="1:3" ht="16.5" customHeight="1">
      <c r="A127" s="201" t="s">
        <v>1526</v>
      </c>
      <c r="B127" s="202">
        <v>0.256537</v>
      </c>
      <c r="C127" s="203"/>
    </row>
    <row r="128" spans="1:3" ht="16.5" customHeight="1">
      <c r="A128" s="201" t="s">
        <v>1526</v>
      </c>
      <c r="B128" s="202">
        <v>0.336416</v>
      </c>
      <c r="C128" s="203"/>
    </row>
    <row r="129" spans="1:3" ht="16.5" customHeight="1">
      <c r="A129" s="201" t="s">
        <v>1526</v>
      </c>
      <c r="B129" s="202">
        <v>0.11921</v>
      </c>
      <c r="C129" s="203"/>
    </row>
    <row r="130" spans="1:3" ht="16.5" customHeight="1">
      <c r="A130" s="201" t="s">
        <v>1526</v>
      </c>
      <c r="B130" s="202">
        <v>15.370323</v>
      </c>
      <c r="C130" s="203"/>
    </row>
    <row r="131" spans="1:3" ht="16.5" customHeight="1">
      <c r="A131" s="201" t="s">
        <v>1526</v>
      </c>
      <c r="B131" s="202">
        <v>58.748565</v>
      </c>
      <c r="C131" s="203"/>
    </row>
    <row r="132" spans="1:3" ht="16.5" customHeight="1">
      <c r="A132" s="201" t="s">
        <v>1526</v>
      </c>
      <c r="B132" s="202">
        <v>6.246628</v>
      </c>
      <c r="C132" s="203"/>
    </row>
    <row r="133" spans="1:3" ht="16.5" customHeight="1">
      <c r="A133" s="201" t="s">
        <v>1526</v>
      </c>
      <c r="B133" s="202">
        <v>5.206776</v>
      </c>
      <c r="C133" s="203"/>
    </row>
    <row r="134" spans="1:3" ht="16.5" customHeight="1">
      <c r="A134" s="201" t="s">
        <v>1526</v>
      </c>
      <c r="B134" s="202">
        <v>0.490456</v>
      </c>
      <c r="C134" s="203"/>
    </row>
    <row r="135" spans="1:3" ht="16.5" customHeight="1">
      <c r="A135" s="201" t="s">
        <v>1526</v>
      </c>
      <c r="B135" s="202">
        <v>23.144681</v>
      </c>
      <c r="C135" s="203"/>
    </row>
    <row r="136" spans="1:3" ht="16.5" customHeight="1">
      <c r="A136" s="201" t="s">
        <v>1526</v>
      </c>
      <c r="B136" s="202">
        <v>0.291186</v>
      </c>
      <c r="C136" s="203"/>
    </row>
    <row r="137" spans="1:3" ht="16.5" customHeight="1">
      <c r="A137" s="201" t="s">
        <v>1526</v>
      </c>
      <c r="B137" s="202">
        <v>0.354365</v>
      </c>
      <c r="C137" s="203"/>
    </row>
    <row r="138" spans="1:3" ht="16.5" customHeight="1">
      <c r="A138" s="201" t="s">
        <v>1526</v>
      </c>
      <c r="B138" s="202">
        <v>0.741457</v>
      </c>
      <c r="C138" s="203"/>
    </row>
    <row r="139" spans="1:3" ht="16.5" customHeight="1">
      <c r="A139" s="201" t="s">
        <v>1526</v>
      </c>
      <c r="B139" s="202">
        <v>0.488408</v>
      </c>
      <c r="C139" s="203"/>
    </row>
    <row r="140" spans="1:3" ht="16.5" customHeight="1">
      <c r="A140" s="201" t="s">
        <v>1526</v>
      </c>
      <c r="B140" s="202">
        <v>0.716905</v>
      </c>
      <c r="C140" s="203"/>
    </row>
    <row r="141" spans="1:3" ht="16.5" customHeight="1">
      <c r="A141" s="201" t="s">
        <v>1526</v>
      </c>
      <c r="B141" s="202">
        <v>4494.84194</v>
      </c>
      <c r="C141" s="203"/>
    </row>
    <row r="142" spans="1:3" ht="16.5" customHeight="1">
      <c r="A142" s="201" t="s">
        <v>1526</v>
      </c>
      <c r="B142" s="202">
        <v>0.084676</v>
      </c>
      <c r="C142" s="203"/>
    </row>
    <row r="143" spans="1:3" ht="16.5" customHeight="1">
      <c r="A143" s="201" t="s">
        <v>1526</v>
      </c>
      <c r="B143" s="202">
        <v>0.379155</v>
      </c>
      <c r="C143" s="203"/>
    </row>
    <row r="144" spans="1:3" ht="16.5" customHeight="1">
      <c r="A144" s="201" t="s">
        <v>1526</v>
      </c>
      <c r="B144" s="202">
        <v>66.665836</v>
      </c>
      <c r="C144" s="203"/>
    </row>
    <row r="145" spans="1:3" ht="16.5" customHeight="1">
      <c r="A145" s="201" t="s">
        <v>1526</v>
      </c>
      <c r="B145" s="202">
        <v>18.535149</v>
      </c>
      <c r="C145" s="203"/>
    </row>
    <row r="146" spans="1:3" ht="16.5" customHeight="1">
      <c r="A146" s="201" t="s">
        <v>1526</v>
      </c>
      <c r="B146" s="202">
        <v>0.800357</v>
      </c>
      <c r="C146" s="203"/>
    </row>
    <row r="147" spans="1:3" ht="16.5" customHeight="1">
      <c r="A147" s="201" t="s">
        <v>1526</v>
      </c>
      <c r="B147" s="202">
        <v>3.064792</v>
      </c>
      <c r="C147" s="203"/>
    </row>
    <row r="148" spans="1:3" ht="16.5" customHeight="1">
      <c r="A148" s="201" t="s">
        <v>1526</v>
      </c>
      <c r="B148" s="202">
        <v>9.397436</v>
      </c>
      <c r="C148" s="203"/>
    </row>
    <row r="149" spans="1:3" ht="16.5" customHeight="1">
      <c r="A149" s="201" t="s">
        <v>1526</v>
      </c>
      <c r="B149" s="202">
        <v>0.374664</v>
      </c>
      <c r="C149" s="203"/>
    </row>
    <row r="150" spans="1:3" ht="16.5" customHeight="1">
      <c r="A150" s="201" t="s">
        <v>1526</v>
      </c>
      <c r="B150" s="202">
        <v>1.330212</v>
      </c>
      <c r="C150" s="203"/>
    </row>
    <row r="151" spans="1:3" ht="16.5" customHeight="1">
      <c r="A151" s="201" t="s">
        <v>1526</v>
      </c>
      <c r="B151" s="202">
        <v>359.52044</v>
      </c>
      <c r="C151" s="203"/>
    </row>
    <row r="152" spans="1:3" ht="16.5" customHeight="1">
      <c r="A152" s="201" t="s">
        <v>1526</v>
      </c>
      <c r="B152" s="202">
        <v>10.589964</v>
      </c>
      <c r="C152" s="203"/>
    </row>
    <row r="153" spans="1:3" ht="16.5" customHeight="1">
      <c r="A153" s="201" t="s">
        <v>1526</v>
      </c>
      <c r="B153" s="202">
        <v>0.358781</v>
      </c>
      <c r="C153" s="203"/>
    </row>
    <row r="154" spans="1:3" ht="16.5" customHeight="1">
      <c r="A154" s="201" t="s">
        <v>1526</v>
      </c>
      <c r="B154" s="202">
        <v>0.155817</v>
      </c>
      <c r="C154" s="203"/>
    </row>
    <row r="155" spans="1:3" ht="16.5" customHeight="1">
      <c r="A155" s="201" t="s">
        <v>1526</v>
      </c>
      <c r="B155" s="202">
        <v>6.161751</v>
      </c>
      <c r="C155" s="203"/>
    </row>
    <row r="156" spans="1:3" ht="16.5" customHeight="1">
      <c r="A156" s="201" t="s">
        <v>1526</v>
      </c>
      <c r="B156" s="202">
        <v>0.073244</v>
      </c>
      <c r="C156" s="203"/>
    </row>
    <row r="157" spans="1:3" ht="16.5" customHeight="1">
      <c r="A157" s="201" t="s">
        <v>1526</v>
      </c>
      <c r="B157" s="202">
        <v>118.717428</v>
      </c>
      <c r="C157" s="203"/>
    </row>
    <row r="158" spans="1:3" ht="16.5" customHeight="1">
      <c r="A158" s="201" t="s">
        <v>1526</v>
      </c>
      <c r="B158" s="202">
        <v>2.340078</v>
      </c>
      <c r="C158" s="203"/>
    </row>
    <row r="159" spans="1:3" ht="16.5" customHeight="1">
      <c r="A159" s="201" t="s">
        <v>1526</v>
      </c>
      <c r="B159" s="202">
        <v>0.738108</v>
      </c>
      <c r="C159" s="203"/>
    </row>
    <row r="160" spans="1:3" ht="16.5" customHeight="1">
      <c r="A160" s="201" t="s">
        <v>1527</v>
      </c>
      <c r="B160" s="202">
        <v>2886.35269</v>
      </c>
      <c r="C160" s="203"/>
    </row>
    <row r="161" spans="1:3" ht="16.5" customHeight="1">
      <c r="A161" s="201" t="s">
        <v>1527</v>
      </c>
      <c r="B161" s="202">
        <v>24.56657</v>
      </c>
      <c r="C161" s="203"/>
    </row>
    <row r="162" spans="1:3" ht="16.5" customHeight="1">
      <c r="A162" s="201" t="s">
        <v>1527</v>
      </c>
      <c r="B162" s="202">
        <v>25.04397</v>
      </c>
      <c r="C162" s="203"/>
    </row>
    <row r="163" spans="1:3" ht="16.5" customHeight="1">
      <c r="A163" s="201" t="s">
        <v>1527</v>
      </c>
      <c r="B163" s="202">
        <v>15.46288</v>
      </c>
      <c r="C163" s="203"/>
    </row>
    <row r="164" spans="1:3" ht="16.5" customHeight="1">
      <c r="A164" s="201" t="s">
        <v>1527</v>
      </c>
      <c r="B164" s="202">
        <v>47.751</v>
      </c>
      <c r="C164" s="203"/>
    </row>
    <row r="165" spans="1:3" ht="16.5" customHeight="1">
      <c r="A165" s="201" t="s">
        <v>1527</v>
      </c>
      <c r="B165" s="202">
        <v>5.78256</v>
      </c>
      <c r="C165" s="203"/>
    </row>
    <row r="166" spans="1:3" ht="16.5" customHeight="1">
      <c r="A166" s="201" t="s">
        <v>1527</v>
      </c>
      <c r="B166" s="202">
        <v>5.92306</v>
      </c>
      <c r="C166" s="203"/>
    </row>
    <row r="167" spans="1:3" ht="16.5" customHeight="1">
      <c r="A167" s="201" t="s">
        <v>1527</v>
      </c>
      <c r="B167" s="202">
        <v>19.42447</v>
      </c>
      <c r="C167" s="203"/>
    </row>
    <row r="168" spans="1:3" ht="16.5" customHeight="1">
      <c r="A168" s="201" t="s">
        <v>1527</v>
      </c>
      <c r="B168" s="202">
        <v>58.67572</v>
      </c>
      <c r="C168" s="203"/>
    </row>
    <row r="169" spans="1:3" ht="16.5" customHeight="1">
      <c r="A169" s="201" t="s">
        <v>1528</v>
      </c>
      <c r="B169" s="202">
        <v>10.1954</v>
      </c>
      <c r="C169" s="203"/>
    </row>
    <row r="170" spans="1:3" ht="16.5" customHeight="1">
      <c r="A170" s="201" t="s">
        <v>1528</v>
      </c>
      <c r="B170" s="202">
        <v>7.4664</v>
      </c>
      <c r="C170" s="203"/>
    </row>
    <row r="171" spans="1:3" ht="16.5" customHeight="1">
      <c r="A171" s="201" t="s">
        <v>1528</v>
      </c>
      <c r="B171" s="202">
        <v>2.464182</v>
      </c>
      <c r="C171" s="203"/>
    </row>
    <row r="172" spans="1:3" ht="16.5" customHeight="1">
      <c r="A172" s="201" t="s">
        <v>1528</v>
      </c>
      <c r="B172" s="202">
        <v>15.7951</v>
      </c>
      <c r="C172" s="203"/>
    </row>
    <row r="173" spans="1:3" ht="16.5" customHeight="1">
      <c r="A173" s="201" t="s">
        <v>1528</v>
      </c>
      <c r="B173" s="202">
        <v>0.36</v>
      </c>
      <c r="C173" s="203"/>
    </row>
    <row r="174" spans="1:3" ht="16.5" customHeight="1">
      <c r="A174" s="201" t="s">
        <v>1528</v>
      </c>
      <c r="B174" s="202">
        <v>7.2596</v>
      </c>
      <c r="C174" s="203"/>
    </row>
    <row r="175" spans="1:3" ht="16.5" customHeight="1">
      <c r="A175" s="201" t="s">
        <v>1528</v>
      </c>
      <c r="B175" s="202">
        <v>16.9506</v>
      </c>
      <c r="C175" s="203"/>
    </row>
    <row r="176" spans="1:3" ht="16.5" customHeight="1">
      <c r="A176" s="197" t="s">
        <v>1529</v>
      </c>
      <c r="B176" s="199">
        <v>6740.145832</v>
      </c>
      <c r="C176" s="200"/>
    </row>
    <row r="177" spans="1:3" ht="16.5" customHeight="1">
      <c r="A177" s="201" t="s">
        <v>1530</v>
      </c>
      <c r="B177" s="202">
        <v>402.367487</v>
      </c>
      <c r="C177" s="203"/>
    </row>
    <row r="178" spans="1:3" ht="16.5" customHeight="1">
      <c r="A178" s="201" t="s">
        <v>1530</v>
      </c>
      <c r="B178" s="202">
        <v>0.714177</v>
      </c>
      <c r="C178" s="203"/>
    </row>
    <row r="179" spans="1:3" ht="16.5" customHeight="1">
      <c r="A179" s="201" t="s">
        <v>1530</v>
      </c>
      <c r="B179" s="202">
        <v>0.889599</v>
      </c>
      <c r="C179" s="203"/>
    </row>
    <row r="180" spans="1:3" ht="16.5" customHeight="1">
      <c r="A180" s="201" t="s">
        <v>1530</v>
      </c>
      <c r="B180" s="202">
        <v>61.746173</v>
      </c>
      <c r="C180" s="203"/>
    </row>
    <row r="181" spans="1:3" ht="16.5" customHeight="1">
      <c r="A181" s="201" t="s">
        <v>1530</v>
      </c>
      <c r="B181" s="202">
        <v>1.877711</v>
      </c>
      <c r="C181" s="203"/>
    </row>
    <row r="182" spans="1:3" ht="16.5" customHeight="1">
      <c r="A182" s="201" t="s">
        <v>1530</v>
      </c>
      <c r="B182" s="202">
        <v>90.554719</v>
      </c>
      <c r="C182" s="203"/>
    </row>
    <row r="183" spans="1:3" ht="16.5" customHeight="1">
      <c r="A183" s="201" t="s">
        <v>1530</v>
      </c>
      <c r="B183" s="202">
        <v>52.54</v>
      </c>
      <c r="C183" s="203"/>
    </row>
    <row r="184" spans="1:3" ht="16.5" customHeight="1">
      <c r="A184" s="201" t="s">
        <v>1530</v>
      </c>
      <c r="B184" s="202">
        <v>18.849115</v>
      </c>
      <c r="C184" s="203"/>
    </row>
    <row r="185" spans="1:3" ht="16.5" customHeight="1">
      <c r="A185" s="201" t="s">
        <v>1530</v>
      </c>
      <c r="B185" s="202">
        <v>42.09338</v>
      </c>
      <c r="C185" s="203"/>
    </row>
    <row r="186" spans="1:3" ht="16.5" customHeight="1">
      <c r="A186" s="201" t="s">
        <v>1530</v>
      </c>
      <c r="B186" s="202">
        <v>111.702179</v>
      </c>
      <c r="C186" s="203"/>
    </row>
    <row r="187" spans="1:3" ht="16.5" customHeight="1">
      <c r="A187" s="201" t="s">
        <v>1530</v>
      </c>
      <c r="B187" s="202">
        <v>3.093026</v>
      </c>
      <c r="C187" s="203"/>
    </row>
    <row r="188" spans="1:3" ht="16.5" customHeight="1">
      <c r="A188" s="201" t="s">
        <v>1530</v>
      </c>
      <c r="B188" s="202">
        <v>513.033005</v>
      </c>
      <c r="C188" s="203"/>
    </row>
    <row r="189" spans="1:3" ht="16.5" customHeight="1">
      <c r="A189" s="201" t="s">
        <v>1530</v>
      </c>
      <c r="B189" s="202">
        <v>3.631225</v>
      </c>
      <c r="C189" s="203"/>
    </row>
    <row r="190" spans="1:3" ht="16.5" customHeight="1">
      <c r="A190" s="201" t="s">
        <v>1530</v>
      </c>
      <c r="B190" s="202">
        <v>5.52</v>
      </c>
      <c r="C190" s="203"/>
    </row>
    <row r="191" spans="1:3" ht="16.5" customHeight="1">
      <c r="A191" s="201" t="s">
        <v>1530</v>
      </c>
      <c r="B191" s="202">
        <v>10.972156</v>
      </c>
      <c r="C191" s="203"/>
    </row>
    <row r="192" spans="1:3" ht="16.5" customHeight="1">
      <c r="A192" s="201" t="s">
        <v>1530</v>
      </c>
      <c r="B192" s="202">
        <v>41.828559</v>
      </c>
      <c r="C192" s="203"/>
    </row>
    <row r="193" spans="1:3" ht="16.5" customHeight="1">
      <c r="A193" s="201" t="s">
        <v>1530</v>
      </c>
      <c r="B193" s="202">
        <v>1452.259958</v>
      </c>
      <c r="C193" s="203"/>
    </row>
    <row r="194" spans="1:3" ht="16.5" customHeight="1">
      <c r="A194" s="201" t="s">
        <v>1530</v>
      </c>
      <c r="B194" s="202">
        <v>3.223887</v>
      </c>
      <c r="C194" s="203"/>
    </row>
    <row r="195" spans="1:3" ht="16.5" customHeight="1">
      <c r="A195" s="201" t="s">
        <v>1530</v>
      </c>
      <c r="B195" s="202">
        <v>24.463994</v>
      </c>
      <c r="C195" s="203"/>
    </row>
    <row r="196" spans="1:3" ht="16.5" customHeight="1">
      <c r="A196" s="201" t="s">
        <v>1530</v>
      </c>
      <c r="B196" s="202">
        <v>1.54024</v>
      </c>
      <c r="C196" s="203"/>
    </row>
    <row r="197" spans="1:3" ht="16.5" customHeight="1">
      <c r="A197" s="201" t="s">
        <v>1530</v>
      </c>
      <c r="B197" s="202">
        <v>36.009948</v>
      </c>
      <c r="C197" s="203"/>
    </row>
    <row r="198" spans="1:3" ht="16.5" customHeight="1">
      <c r="A198" s="201" t="s">
        <v>1530</v>
      </c>
      <c r="B198" s="202">
        <v>8.509301</v>
      </c>
      <c r="C198" s="203"/>
    </row>
    <row r="199" spans="1:3" ht="16.5" customHeight="1">
      <c r="A199" s="201" t="s">
        <v>1530</v>
      </c>
      <c r="B199" s="202">
        <v>8.00055</v>
      </c>
      <c r="C199" s="203"/>
    </row>
    <row r="200" spans="1:3" ht="16.5" customHeight="1">
      <c r="A200" s="201" t="s">
        <v>1530</v>
      </c>
      <c r="B200" s="202">
        <v>17.529125</v>
      </c>
      <c r="C200" s="203"/>
    </row>
    <row r="201" spans="1:3" ht="16.5" customHeight="1">
      <c r="A201" s="201" t="s">
        <v>1530</v>
      </c>
      <c r="B201" s="202">
        <v>81.301123</v>
      </c>
      <c r="C201" s="203"/>
    </row>
    <row r="202" spans="1:3" ht="16.5" customHeight="1">
      <c r="A202" s="201" t="s">
        <v>1530</v>
      </c>
      <c r="B202" s="202">
        <v>0.60399</v>
      </c>
      <c r="C202" s="203"/>
    </row>
    <row r="203" spans="1:3" ht="16.5" customHeight="1">
      <c r="A203" s="201" t="s">
        <v>1530</v>
      </c>
      <c r="B203" s="202">
        <v>50.113802</v>
      </c>
      <c r="C203" s="203"/>
    </row>
    <row r="204" spans="1:3" ht="16.5" customHeight="1">
      <c r="A204" s="201" t="s">
        <v>1530</v>
      </c>
      <c r="B204" s="202">
        <v>352.642037</v>
      </c>
      <c r="C204" s="203"/>
    </row>
    <row r="205" spans="1:3" ht="16.5" customHeight="1">
      <c r="A205" s="201" t="s">
        <v>1530</v>
      </c>
      <c r="B205" s="202">
        <v>64.803579</v>
      </c>
      <c r="C205" s="203"/>
    </row>
    <row r="206" spans="1:3" ht="16.5" customHeight="1">
      <c r="A206" s="201" t="s">
        <v>1530</v>
      </c>
      <c r="B206" s="202">
        <v>100.822078</v>
      </c>
      <c r="C206" s="203"/>
    </row>
    <row r="207" spans="1:3" ht="16.5" customHeight="1">
      <c r="A207" s="201" t="s">
        <v>1530</v>
      </c>
      <c r="B207" s="202">
        <v>0.810245</v>
      </c>
      <c r="C207" s="203"/>
    </row>
    <row r="208" spans="1:3" ht="16.5" customHeight="1">
      <c r="A208" s="201" t="s">
        <v>1530</v>
      </c>
      <c r="B208" s="202">
        <v>32.862</v>
      </c>
      <c r="C208" s="203"/>
    </row>
    <row r="209" spans="1:3" ht="16.5" customHeight="1">
      <c r="A209" s="201" t="s">
        <v>1530</v>
      </c>
      <c r="B209" s="202">
        <v>17.671401</v>
      </c>
      <c r="C209" s="203"/>
    </row>
    <row r="210" spans="1:3" ht="16.5" customHeight="1">
      <c r="A210" s="201" t="s">
        <v>1530</v>
      </c>
      <c r="B210" s="202">
        <v>43.667645</v>
      </c>
      <c r="C210" s="203"/>
    </row>
    <row r="211" spans="1:3" ht="16.5" customHeight="1">
      <c r="A211" s="201" t="s">
        <v>1530</v>
      </c>
      <c r="B211" s="202">
        <v>6.288505</v>
      </c>
      <c r="C211" s="203"/>
    </row>
    <row r="212" spans="1:3" ht="16.5" customHeight="1">
      <c r="A212" s="201" t="s">
        <v>1530</v>
      </c>
      <c r="B212" s="202">
        <v>0.166008</v>
      </c>
      <c r="C212" s="203"/>
    </row>
    <row r="213" spans="1:3" ht="16.5" customHeight="1">
      <c r="A213" s="201" t="s">
        <v>1530</v>
      </c>
      <c r="B213" s="202">
        <v>85.9</v>
      </c>
      <c r="C213" s="203"/>
    </row>
    <row r="214" spans="1:3" ht="16.5" customHeight="1">
      <c r="A214" s="201" t="s">
        <v>1530</v>
      </c>
      <c r="B214" s="202">
        <v>39.74584</v>
      </c>
      <c r="C214" s="203"/>
    </row>
    <row r="215" spans="1:3" ht="16.5" customHeight="1">
      <c r="A215" s="201" t="s">
        <v>1530</v>
      </c>
      <c r="B215" s="202">
        <v>0.955814</v>
      </c>
      <c r="C215" s="203"/>
    </row>
    <row r="216" spans="1:3" ht="16.5" customHeight="1">
      <c r="A216" s="201" t="s">
        <v>1530</v>
      </c>
      <c r="B216" s="202">
        <v>149.862194</v>
      </c>
      <c r="C216" s="203"/>
    </row>
    <row r="217" spans="1:3" ht="16.5" customHeight="1">
      <c r="A217" s="201" t="s">
        <v>1530</v>
      </c>
      <c r="B217" s="202">
        <v>8.650704</v>
      </c>
      <c r="C217" s="203"/>
    </row>
    <row r="218" spans="1:3" ht="16.5" customHeight="1">
      <c r="A218" s="201" t="s">
        <v>1530</v>
      </c>
      <c r="B218" s="202">
        <v>99.1664</v>
      </c>
      <c r="C218" s="203"/>
    </row>
    <row r="219" spans="1:3" ht="16.5" customHeight="1">
      <c r="A219" s="201" t="s">
        <v>1530</v>
      </c>
      <c r="B219" s="202">
        <v>5.089973</v>
      </c>
      <c r="C219" s="203"/>
    </row>
    <row r="220" spans="1:3" ht="16.5" customHeight="1">
      <c r="A220" s="201" t="s">
        <v>1530</v>
      </c>
      <c r="B220" s="202">
        <v>0.724194</v>
      </c>
      <c r="C220" s="203"/>
    </row>
    <row r="221" spans="1:3" ht="16.5" customHeight="1">
      <c r="A221" s="201" t="s">
        <v>1530</v>
      </c>
      <c r="B221" s="202">
        <v>10.018428</v>
      </c>
      <c r="C221" s="203"/>
    </row>
    <row r="222" spans="1:3" ht="16.5" customHeight="1">
      <c r="A222" s="201" t="s">
        <v>1530</v>
      </c>
      <c r="B222" s="202">
        <v>46.33639</v>
      </c>
      <c r="C222" s="203"/>
    </row>
    <row r="223" spans="1:3" ht="16.5" customHeight="1">
      <c r="A223" s="201" t="s">
        <v>1530</v>
      </c>
      <c r="B223" s="202">
        <v>80.551081</v>
      </c>
      <c r="C223" s="203"/>
    </row>
    <row r="224" spans="1:3" ht="16.5" customHeight="1">
      <c r="A224" s="201" t="s">
        <v>1530</v>
      </c>
      <c r="B224" s="202">
        <v>87.917025</v>
      </c>
      <c r="C224" s="203"/>
    </row>
    <row r="225" spans="1:3" ht="16.5" customHeight="1">
      <c r="A225" s="201" t="s">
        <v>1530</v>
      </c>
      <c r="B225" s="202">
        <v>101.632</v>
      </c>
      <c r="C225" s="203"/>
    </row>
    <row r="226" spans="1:3" ht="16.5" customHeight="1">
      <c r="A226" s="201" t="s">
        <v>1530</v>
      </c>
      <c r="B226" s="202">
        <v>45.96</v>
      </c>
      <c r="C226" s="203"/>
    </row>
    <row r="227" spans="1:3" ht="16.5" customHeight="1">
      <c r="A227" s="201" t="s">
        <v>1530</v>
      </c>
      <c r="B227" s="202">
        <v>4.341957</v>
      </c>
      <c r="C227" s="203"/>
    </row>
    <row r="228" spans="1:3" ht="16.5" customHeight="1">
      <c r="A228" s="201" t="s">
        <v>1530</v>
      </c>
      <c r="B228" s="202">
        <v>37.4556</v>
      </c>
      <c r="C228" s="203"/>
    </row>
    <row r="229" spans="1:3" ht="16.5" customHeight="1">
      <c r="A229" s="201" t="s">
        <v>1530</v>
      </c>
      <c r="B229" s="202">
        <v>247.389029</v>
      </c>
      <c r="C229" s="203"/>
    </row>
    <row r="230" spans="1:3" ht="16.5" customHeight="1">
      <c r="A230" s="201" t="s">
        <v>1530</v>
      </c>
      <c r="B230" s="202">
        <v>58.938802</v>
      </c>
      <c r="C230" s="203"/>
    </row>
    <row r="231" spans="1:3" ht="16.5" customHeight="1">
      <c r="A231" s="201" t="s">
        <v>1530</v>
      </c>
      <c r="B231" s="202">
        <v>2.677134</v>
      </c>
      <c r="C231" s="203"/>
    </row>
    <row r="232" spans="1:3" ht="16.5" customHeight="1">
      <c r="A232" s="201" t="s">
        <v>1530</v>
      </c>
      <c r="B232" s="202">
        <v>26.488059</v>
      </c>
      <c r="C232" s="203"/>
    </row>
    <row r="233" spans="1:3" ht="16.5" customHeight="1">
      <c r="A233" s="201" t="s">
        <v>1530</v>
      </c>
      <c r="B233" s="202">
        <v>8.698224</v>
      </c>
      <c r="C233" s="203"/>
    </row>
    <row r="234" spans="1:3" ht="16.5" customHeight="1">
      <c r="A234" s="201" t="s">
        <v>1530</v>
      </c>
      <c r="B234" s="202">
        <v>68.888972</v>
      </c>
      <c r="C234" s="203"/>
    </row>
    <row r="235" spans="1:3" ht="16.5" customHeight="1">
      <c r="A235" s="201" t="s">
        <v>1530</v>
      </c>
      <c r="B235" s="202">
        <v>2.178235</v>
      </c>
      <c r="C235" s="203"/>
    </row>
    <row r="236" spans="1:3" ht="16.5" customHeight="1">
      <c r="A236" s="201" t="s">
        <v>1530</v>
      </c>
      <c r="B236" s="202">
        <v>8.59376</v>
      </c>
      <c r="C236" s="203"/>
    </row>
    <row r="237" spans="1:3" ht="16.5" customHeight="1">
      <c r="A237" s="201" t="s">
        <v>1530</v>
      </c>
      <c r="B237" s="202">
        <v>38.698847</v>
      </c>
      <c r="C237" s="203"/>
    </row>
    <row r="238" spans="1:3" ht="16.5" customHeight="1">
      <c r="A238" s="201" t="s">
        <v>1530</v>
      </c>
      <c r="B238" s="202">
        <v>193.110243</v>
      </c>
      <c r="C238" s="203"/>
    </row>
    <row r="239" spans="1:3" ht="16.5" customHeight="1">
      <c r="A239" s="201" t="s">
        <v>1530</v>
      </c>
      <c r="B239" s="202">
        <v>12.13258</v>
      </c>
      <c r="C239" s="203"/>
    </row>
    <row r="240" spans="1:3" ht="16.5" customHeight="1">
      <c r="A240" s="201" t="s">
        <v>1530</v>
      </c>
      <c r="B240" s="202">
        <v>0.662226</v>
      </c>
      <c r="C240" s="203"/>
    </row>
    <row r="241" spans="1:3" ht="16.5" customHeight="1">
      <c r="A241" s="201" t="s">
        <v>1530</v>
      </c>
      <c r="B241" s="202">
        <v>35.87229</v>
      </c>
      <c r="C241" s="203"/>
    </row>
    <row r="242" spans="1:3" ht="16.5" customHeight="1">
      <c r="A242" s="201" t="s">
        <v>1530</v>
      </c>
      <c r="B242" s="202">
        <v>20.292631</v>
      </c>
      <c r="C242" s="203"/>
    </row>
    <row r="243" spans="1:3" ht="16.5" customHeight="1">
      <c r="A243" s="201" t="s">
        <v>1530</v>
      </c>
      <c r="B243" s="202">
        <v>21.667363</v>
      </c>
      <c r="C243" s="203"/>
    </row>
    <row r="244" spans="1:3" ht="16.5" customHeight="1">
      <c r="A244" s="201" t="s">
        <v>1530</v>
      </c>
      <c r="B244" s="202">
        <v>2.766071</v>
      </c>
      <c r="C244" s="203"/>
    </row>
    <row r="245" spans="1:3" ht="16.5" customHeight="1">
      <c r="A245" s="201" t="s">
        <v>1530</v>
      </c>
      <c r="B245" s="202">
        <v>48.278486</v>
      </c>
      <c r="C245" s="203"/>
    </row>
    <row r="246" spans="1:3" ht="16.5" customHeight="1">
      <c r="A246" s="201" t="s">
        <v>1530</v>
      </c>
      <c r="B246" s="202">
        <v>65.345563</v>
      </c>
      <c r="C246" s="203"/>
    </row>
    <row r="247" spans="1:3" ht="16.5" customHeight="1">
      <c r="A247" s="201" t="s">
        <v>1530</v>
      </c>
      <c r="B247" s="202">
        <v>12.174859</v>
      </c>
      <c r="C247" s="203"/>
    </row>
    <row r="248" spans="1:3" ht="16.5" customHeight="1">
      <c r="A248" s="201" t="s">
        <v>1530</v>
      </c>
      <c r="B248" s="202">
        <v>75.258271</v>
      </c>
      <c r="C248" s="203"/>
    </row>
    <row r="249" spans="1:3" ht="16.5" customHeight="1">
      <c r="A249" s="201" t="s">
        <v>1531</v>
      </c>
      <c r="B249" s="202">
        <v>33.5</v>
      </c>
      <c r="C249" s="203"/>
    </row>
    <row r="250" spans="1:3" ht="16.5" customHeight="1">
      <c r="A250" s="201" t="s">
        <v>1531</v>
      </c>
      <c r="B250" s="202">
        <v>8</v>
      </c>
      <c r="C250" s="203"/>
    </row>
    <row r="251" spans="1:3" ht="16.5" customHeight="1">
      <c r="A251" s="201" t="s">
        <v>1531</v>
      </c>
      <c r="B251" s="202">
        <v>0.753</v>
      </c>
      <c r="C251" s="203"/>
    </row>
    <row r="252" spans="1:3" ht="16.5" customHeight="1">
      <c r="A252" s="201" t="s">
        <v>1531</v>
      </c>
      <c r="B252" s="202">
        <v>35</v>
      </c>
      <c r="C252" s="203"/>
    </row>
    <row r="253" spans="1:3" ht="16.5" customHeight="1">
      <c r="A253" s="201" t="s">
        <v>1531</v>
      </c>
      <c r="B253" s="202">
        <v>2</v>
      </c>
      <c r="C253" s="203"/>
    </row>
    <row r="254" spans="1:3" ht="16.5" customHeight="1">
      <c r="A254" s="201" t="s">
        <v>1532</v>
      </c>
      <c r="B254" s="202">
        <v>1</v>
      </c>
      <c r="C254" s="203"/>
    </row>
    <row r="255" spans="1:3" ht="16.5" customHeight="1">
      <c r="A255" s="201" t="s">
        <v>1532</v>
      </c>
      <c r="B255" s="202">
        <v>3</v>
      </c>
      <c r="C255" s="203"/>
    </row>
    <row r="256" spans="1:3" ht="16.5" customHeight="1">
      <c r="A256" s="201" t="s">
        <v>1532</v>
      </c>
      <c r="B256" s="202">
        <v>0.5</v>
      </c>
      <c r="C256" s="203"/>
    </row>
    <row r="257" spans="1:3" ht="16.5" customHeight="1">
      <c r="A257" s="201" t="s">
        <v>1532</v>
      </c>
      <c r="B257" s="202">
        <v>12</v>
      </c>
      <c r="C257" s="203"/>
    </row>
    <row r="258" spans="1:3" ht="16.5" customHeight="1">
      <c r="A258" s="201" t="s">
        <v>1532</v>
      </c>
      <c r="B258" s="202">
        <v>2</v>
      </c>
      <c r="C258" s="203"/>
    </row>
    <row r="259" spans="1:3" ht="16.5" customHeight="1">
      <c r="A259" s="201" t="s">
        <v>1532</v>
      </c>
      <c r="B259" s="202">
        <v>1</v>
      </c>
      <c r="C259" s="203"/>
    </row>
    <row r="260" spans="1:3" ht="16.5" customHeight="1">
      <c r="A260" s="201" t="s">
        <v>1532</v>
      </c>
      <c r="B260" s="202">
        <v>7</v>
      </c>
      <c r="C260" s="203"/>
    </row>
    <row r="261" spans="1:3" ht="16.5" customHeight="1">
      <c r="A261" s="201" t="s">
        <v>1532</v>
      </c>
      <c r="B261" s="202">
        <v>25</v>
      </c>
      <c r="C261" s="203"/>
    </row>
    <row r="262" spans="1:3" ht="16.5" customHeight="1">
      <c r="A262" s="201" t="s">
        <v>1532</v>
      </c>
      <c r="B262" s="202">
        <v>2.64</v>
      </c>
      <c r="C262" s="203"/>
    </row>
    <row r="263" spans="1:3" ht="16.5" customHeight="1">
      <c r="A263" s="201" t="s">
        <v>1532</v>
      </c>
      <c r="B263" s="202">
        <v>10</v>
      </c>
      <c r="C263" s="203"/>
    </row>
    <row r="264" spans="1:3" ht="16.5" customHeight="1">
      <c r="A264" s="201" t="s">
        <v>1532</v>
      </c>
      <c r="B264" s="202">
        <v>2.1</v>
      </c>
      <c r="C264" s="203"/>
    </row>
    <row r="265" spans="1:3" ht="16.5" customHeight="1">
      <c r="A265" s="201" t="s">
        <v>1533</v>
      </c>
      <c r="B265" s="202">
        <v>1</v>
      </c>
      <c r="C265" s="203"/>
    </row>
    <row r="266" spans="1:3" ht="16.5" customHeight="1">
      <c r="A266" s="201" t="s">
        <v>1533</v>
      </c>
      <c r="B266" s="202">
        <v>2</v>
      </c>
      <c r="C266" s="203"/>
    </row>
    <row r="267" spans="1:3" ht="16.5" customHeight="1">
      <c r="A267" s="201" t="s">
        <v>1534</v>
      </c>
      <c r="B267" s="202">
        <v>2</v>
      </c>
      <c r="C267" s="203"/>
    </row>
    <row r="268" spans="1:3" ht="16.5" customHeight="1">
      <c r="A268" s="201" t="s">
        <v>1534</v>
      </c>
      <c r="B268" s="202">
        <v>0.5</v>
      </c>
      <c r="C268" s="203"/>
    </row>
    <row r="269" spans="1:3" ht="16.5" customHeight="1">
      <c r="A269" s="201" t="s">
        <v>1534</v>
      </c>
      <c r="B269" s="202">
        <v>106</v>
      </c>
      <c r="C269" s="203"/>
    </row>
    <row r="270" spans="1:3" ht="16.5" customHeight="1">
      <c r="A270" s="201" t="s">
        <v>1534</v>
      </c>
      <c r="B270" s="202">
        <v>5</v>
      </c>
      <c r="C270" s="203"/>
    </row>
    <row r="271" spans="1:3" ht="16.5" customHeight="1">
      <c r="A271" s="201" t="s">
        <v>1534</v>
      </c>
      <c r="B271" s="202">
        <v>7.11</v>
      </c>
      <c r="C271" s="203"/>
    </row>
    <row r="272" spans="1:3" ht="16.5" customHeight="1">
      <c r="A272" s="201" t="s">
        <v>1534</v>
      </c>
      <c r="B272" s="202">
        <v>26.5</v>
      </c>
      <c r="C272" s="203"/>
    </row>
    <row r="273" spans="1:3" ht="16.5" customHeight="1">
      <c r="A273" s="201" t="s">
        <v>1534</v>
      </c>
      <c r="B273" s="202">
        <v>5</v>
      </c>
      <c r="C273" s="203"/>
    </row>
    <row r="274" spans="1:3" ht="16.5" customHeight="1">
      <c r="A274" s="201" t="s">
        <v>1534</v>
      </c>
      <c r="B274" s="202">
        <v>12</v>
      </c>
      <c r="C274" s="203"/>
    </row>
    <row r="275" spans="1:3" ht="16.5" customHeight="1">
      <c r="A275" s="201" t="s">
        <v>1534</v>
      </c>
      <c r="B275" s="202">
        <v>1.32</v>
      </c>
      <c r="C275" s="203"/>
    </row>
    <row r="276" spans="1:3" ht="16.5" customHeight="1">
      <c r="A276" s="201" t="s">
        <v>1534</v>
      </c>
      <c r="B276" s="202">
        <v>3.12</v>
      </c>
      <c r="C276" s="203"/>
    </row>
    <row r="277" spans="1:3" ht="16.5" customHeight="1">
      <c r="A277" s="201" t="s">
        <v>1534</v>
      </c>
      <c r="B277" s="202">
        <v>2.76</v>
      </c>
      <c r="C277" s="203"/>
    </row>
    <row r="278" spans="1:3" ht="16.5" customHeight="1">
      <c r="A278" s="201" t="s">
        <v>1534</v>
      </c>
      <c r="B278" s="202">
        <v>5.04</v>
      </c>
      <c r="C278" s="203"/>
    </row>
    <row r="279" spans="1:3" ht="16.5" customHeight="1">
      <c r="A279" s="201" t="s">
        <v>1534</v>
      </c>
      <c r="B279" s="202">
        <v>13.6</v>
      </c>
      <c r="C279" s="203"/>
    </row>
    <row r="280" spans="1:3" ht="16.5" customHeight="1">
      <c r="A280" s="201" t="s">
        <v>1534</v>
      </c>
      <c r="B280" s="202">
        <v>262.66</v>
      </c>
      <c r="C280" s="203"/>
    </row>
    <row r="281" spans="1:3" ht="16.5" customHeight="1">
      <c r="A281" s="201" t="s">
        <v>1534</v>
      </c>
      <c r="B281" s="202">
        <v>100</v>
      </c>
      <c r="C281" s="203"/>
    </row>
    <row r="282" spans="1:3" ht="16.5" customHeight="1">
      <c r="A282" s="201" t="s">
        <v>1534</v>
      </c>
      <c r="B282" s="202">
        <v>7.9</v>
      </c>
      <c r="C282" s="203"/>
    </row>
    <row r="283" spans="1:3" ht="16.5" customHeight="1">
      <c r="A283" s="201" t="s">
        <v>1534</v>
      </c>
      <c r="B283" s="202">
        <v>23.26</v>
      </c>
      <c r="C283" s="203"/>
    </row>
    <row r="284" spans="1:3" ht="16.5" customHeight="1">
      <c r="A284" s="201" t="s">
        <v>1534</v>
      </c>
      <c r="B284" s="202">
        <v>3.208</v>
      </c>
      <c r="C284" s="203"/>
    </row>
    <row r="285" spans="1:3" ht="16.5" customHeight="1">
      <c r="A285" s="201" t="s">
        <v>1534</v>
      </c>
      <c r="B285" s="202">
        <v>4</v>
      </c>
      <c r="C285" s="203"/>
    </row>
    <row r="286" spans="1:3" ht="16.5" customHeight="1">
      <c r="A286" s="201" t="s">
        <v>1534</v>
      </c>
      <c r="B286" s="202">
        <v>53.28</v>
      </c>
      <c r="C286" s="203"/>
    </row>
    <row r="287" spans="1:3" ht="16.5" customHeight="1">
      <c r="A287" s="201" t="s">
        <v>1534</v>
      </c>
      <c r="B287" s="202">
        <v>3.5</v>
      </c>
      <c r="C287" s="203"/>
    </row>
    <row r="288" spans="1:3" ht="16.5" customHeight="1">
      <c r="A288" s="201" t="s">
        <v>1534</v>
      </c>
      <c r="B288" s="202">
        <v>29.624</v>
      </c>
      <c r="C288" s="203"/>
    </row>
    <row r="289" spans="1:3" ht="16.5" customHeight="1">
      <c r="A289" s="201" t="s">
        <v>1534</v>
      </c>
      <c r="B289" s="202">
        <v>5.28</v>
      </c>
      <c r="C289" s="203"/>
    </row>
    <row r="290" spans="1:3" ht="16.5" customHeight="1">
      <c r="A290" s="201" t="s">
        <v>1534</v>
      </c>
      <c r="B290" s="202">
        <v>1.16</v>
      </c>
      <c r="C290" s="203"/>
    </row>
    <row r="291" spans="1:3" ht="16.5" customHeight="1">
      <c r="A291" s="201" t="s">
        <v>1535</v>
      </c>
      <c r="B291" s="202">
        <v>1</v>
      </c>
      <c r="C291" s="203"/>
    </row>
    <row r="292" spans="1:3" ht="16.5" customHeight="1">
      <c r="A292" s="201" t="s">
        <v>1535</v>
      </c>
      <c r="B292" s="202">
        <v>0.79</v>
      </c>
      <c r="C292" s="203"/>
    </row>
    <row r="293" spans="1:3" ht="16.5" customHeight="1">
      <c r="A293" s="201" t="s">
        <v>1535</v>
      </c>
      <c r="B293" s="202">
        <v>2</v>
      </c>
      <c r="C293" s="203"/>
    </row>
    <row r="294" spans="1:3" ht="16.5" customHeight="1">
      <c r="A294" s="201" t="s">
        <v>1536</v>
      </c>
      <c r="B294" s="202">
        <v>1</v>
      </c>
      <c r="C294" s="203"/>
    </row>
    <row r="295" spans="1:3" ht="16.5" customHeight="1">
      <c r="A295" s="201" t="s">
        <v>1536</v>
      </c>
      <c r="B295" s="202">
        <v>2.2</v>
      </c>
      <c r="C295" s="203"/>
    </row>
    <row r="296" spans="1:3" ht="16.5" customHeight="1">
      <c r="A296" s="201" t="s">
        <v>1536</v>
      </c>
      <c r="B296" s="202">
        <v>3.7</v>
      </c>
      <c r="C296" s="203"/>
    </row>
    <row r="297" spans="1:3" ht="16.5" customHeight="1">
      <c r="A297" s="201" t="s">
        <v>1536</v>
      </c>
      <c r="B297" s="202">
        <v>0.8</v>
      </c>
      <c r="C297" s="203"/>
    </row>
    <row r="298" spans="1:3" ht="16.5" customHeight="1">
      <c r="A298" s="201" t="s">
        <v>1536</v>
      </c>
      <c r="B298" s="202">
        <v>4</v>
      </c>
      <c r="C298" s="203"/>
    </row>
    <row r="299" spans="1:3" ht="16.5" customHeight="1">
      <c r="A299" s="201" t="s">
        <v>1536</v>
      </c>
      <c r="B299" s="202">
        <v>1.2</v>
      </c>
      <c r="C299" s="203"/>
    </row>
    <row r="300" spans="1:3" ht="16.5" customHeight="1">
      <c r="A300" s="201" t="s">
        <v>1536</v>
      </c>
      <c r="B300" s="202">
        <v>6</v>
      </c>
      <c r="C300" s="203"/>
    </row>
    <row r="301" spans="1:3" ht="16.5" customHeight="1">
      <c r="A301" s="201" t="s">
        <v>1536</v>
      </c>
      <c r="B301" s="202">
        <v>0.8</v>
      </c>
      <c r="C301" s="203"/>
    </row>
    <row r="302" spans="1:3" ht="16.5" customHeight="1">
      <c r="A302" s="201" t="s">
        <v>1536</v>
      </c>
      <c r="B302" s="202">
        <v>8</v>
      </c>
      <c r="C302" s="203"/>
    </row>
    <row r="303" spans="1:3" ht="16.5" customHeight="1">
      <c r="A303" s="201" t="s">
        <v>1537</v>
      </c>
      <c r="B303" s="202">
        <v>2</v>
      </c>
      <c r="C303" s="203"/>
    </row>
    <row r="304" spans="1:3" ht="16.5" customHeight="1">
      <c r="A304" s="201" t="s">
        <v>1537</v>
      </c>
      <c r="B304" s="202">
        <v>0.5</v>
      </c>
      <c r="C304" s="203"/>
    </row>
    <row r="305" spans="1:3" ht="16.5" customHeight="1">
      <c r="A305" s="201" t="s">
        <v>1537</v>
      </c>
      <c r="B305" s="202">
        <v>7</v>
      </c>
      <c r="C305" s="203"/>
    </row>
    <row r="306" spans="1:3" ht="16.5" customHeight="1">
      <c r="A306" s="201" t="s">
        <v>1537</v>
      </c>
      <c r="B306" s="202">
        <v>3</v>
      </c>
      <c r="C306" s="203"/>
    </row>
    <row r="307" spans="1:3" ht="16.5" customHeight="1">
      <c r="A307" s="201" t="s">
        <v>1537</v>
      </c>
      <c r="B307" s="202">
        <v>30</v>
      </c>
      <c r="C307" s="203"/>
    </row>
    <row r="308" spans="1:3" ht="16.5" customHeight="1">
      <c r="A308" s="201" t="s">
        <v>1537</v>
      </c>
      <c r="B308" s="202">
        <v>6</v>
      </c>
      <c r="C308" s="203"/>
    </row>
    <row r="309" spans="1:3" ht="16.5" customHeight="1">
      <c r="A309" s="201" t="s">
        <v>1537</v>
      </c>
      <c r="B309" s="202">
        <v>2.15246</v>
      </c>
      <c r="C309" s="203"/>
    </row>
    <row r="310" spans="1:3" ht="16.5" customHeight="1">
      <c r="A310" s="201" t="s">
        <v>1537</v>
      </c>
      <c r="B310" s="202">
        <v>1</v>
      </c>
      <c r="C310" s="203"/>
    </row>
    <row r="311" spans="1:3" ht="16.5" customHeight="1">
      <c r="A311" s="201" t="s">
        <v>1537</v>
      </c>
      <c r="B311" s="202">
        <v>2.75</v>
      </c>
      <c r="C311" s="203"/>
    </row>
    <row r="312" spans="1:3" ht="16.5" customHeight="1">
      <c r="A312" s="201" t="s">
        <v>1537</v>
      </c>
      <c r="B312" s="202">
        <v>27.5</v>
      </c>
      <c r="C312" s="203"/>
    </row>
    <row r="313" spans="1:3" ht="16.5" customHeight="1">
      <c r="A313" s="201" t="s">
        <v>1537</v>
      </c>
      <c r="B313" s="202">
        <v>13</v>
      </c>
      <c r="C313" s="203"/>
    </row>
    <row r="314" spans="1:3" ht="16.5" customHeight="1">
      <c r="A314" s="201" t="s">
        <v>1537</v>
      </c>
      <c r="B314" s="202">
        <v>20</v>
      </c>
      <c r="C314" s="203"/>
    </row>
    <row r="315" spans="1:3" ht="16.5" customHeight="1">
      <c r="A315" s="201" t="s">
        <v>1537</v>
      </c>
      <c r="B315" s="202">
        <v>6</v>
      </c>
      <c r="C315" s="203"/>
    </row>
    <row r="316" spans="1:3" ht="16.5" customHeight="1">
      <c r="A316" s="201" t="s">
        <v>1537</v>
      </c>
      <c r="B316" s="202">
        <v>0.1</v>
      </c>
      <c r="C316" s="203"/>
    </row>
    <row r="317" spans="1:3" ht="16.5" customHeight="1">
      <c r="A317" s="201" t="s">
        <v>1537</v>
      </c>
      <c r="B317" s="202">
        <v>7</v>
      </c>
      <c r="C317" s="203"/>
    </row>
    <row r="318" spans="1:3" ht="16.5" customHeight="1">
      <c r="A318" s="201" t="s">
        <v>1537</v>
      </c>
      <c r="B318" s="202">
        <v>44</v>
      </c>
      <c r="C318" s="203"/>
    </row>
    <row r="319" spans="1:3" ht="16.5" customHeight="1">
      <c r="A319" s="201" t="s">
        <v>1537</v>
      </c>
      <c r="B319" s="202">
        <v>2</v>
      </c>
      <c r="C319" s="203"/>
    </row>
    <row r="320" spans="1:3" ht="16.5" customHeight="1">
      <c r="A320" s="201" t="s">
        <v>1537</v>
      </c>
      <c r="B320" s="202">
        <v>6.5</v>
      </c>
      <c r="C320" s="203"/>
    </row>
    <row r="321" spans="1:3" ht="16.5" customHeight="1">
      <c r="A321" s="201" t="s">
        <v>1537</v>
      </c>
      <c r="B321" s="202">
        <v>1</v>
      </c>
      <c r="C321" s="203"/>
    </row>
    <row r="322" spans="1:3" ht="16.5" customHeight="1">
      <c r="A322" s="201" t="s">
        <v>1537</v>
      </c>
      <c r="B322" s="202">
        <v>23.95</v>
      </c>
      <c r="C322" s="203"/>
    </row>
    <row r="323" spans="1:3" ht="16.5" customHeight="1">
      <c r="A323" s="201" t="s">
        <v>1537</v>
      </c>
      <c r="B323" s="202">
        <v>1</v>
      </c>
      <c r="C323" s="203"/>
    </row>
    <row r="324" spans="1:3" ht="16.5" customHeight="1">
      <c r="A324" s="201" t="s">
        <v>1537</v>
      </c>
      <c r="B324" s="202">
        <v>1.3</v>
      </c>
      <c r="C324" s="203"/>
    </row>
    <row r="325" spans="1:3" ht="16.5" customHeight="1">
      <c r="A325" s="201" t="s">
        <v>1537</v>
      </c>
      <c r="B325" s="202">
        <v>10</v>
      </c>
      <c r="C325" s="203"/>
    </row>
    <row r="326" spans="1:3" ht="16.5" customHeight="1">
      <c r="A326" s="201" t="s">
        <v>1538</v>
      </c>
      <c r="B326" s="202">
        <v>2.05</v>
      </c>
      <c r="C326" s="203"/>
    </row>
    <row r="327" spans="1:3" ht="16.5" customHeight="1">
      <c r="A327" s="201" t="s">
        <v>1538</v>
      </c>
      <c r="B327" s="202">
        <v>0.6</v>
      </c>
      <c r="C327" s="203"/>
    </row>
    <row r="328" spans="1:3" ht="16.5" customHeight="1">
      <c r="A328" s="201" t="s">
        <v>1538</v>
      </c>
      <c r="B328" s="202">
        <v>1.2</v>
      </c>
      <c r="C328" s="203"/>
    </row>
    <row r="329" spans="1:3" ht="16.5" customHeight="1">
      <c r="A329" s="201" t="s">
        <v>1538</v>
      </c>
      <c r="B329" s="202">
        <v>13.068</v>
      </c>
      <c r="C329" s="203"/>
    </row>
    <row r="330" spans="1:3" ht="16.5" customHeight="1">
      <c r="A330" s="201" t="s">
        <v>1538</v>
      </c>
      <c r="B330" s="202">
        <v>1.5584</v>
      </c>
      <c r="C330" s="203"/>
    </row>
    <row r="331" spans="1:3" ht="16.5" customHeight="1">
      <c r="A331" s="201" t="s">
        <v>1538</v>
      </c>
      <c r="B331" s="202">
        <v>19</v>
      </c>
      <c r="C331" s="203"/>
    </row>
    <row r="332" spans="1:3" ht="16.5" customHeight="1">
      <c r="A332" s="201" t="s">
        <v>1538</v>
      </c>
      <c r="B332" s="202">
        <v>1</v>
      </c>
      <c r="C332" s="203"/>
    </row>
    <row r="333" spans="1:3" ht="16.5" customHeight="1">
      <c r="A333" s="201" t="s">
        <v>1538</v>
      </c>
      <c r="B333" s="202">
        <v>0.6</v>
      </c>
      <c r="C333" s="203"/>
    </row>
    <row r="334" spans="1:3" ht="16.5" customHeight="1">
      <c r="A334" s="201" t="s">
        <v>1538</v>
      </c>
      <c r="B334" s="202">
        <v>128.77</v>
      </c>
      <c r="C334" s="203"/>
    </row>
    <row r="335" spans="1:3" ht="16.5" customHeight="1">
      <c r="A335" s="201" t="s">
        <v>1538</v>
      </c>
      <c r="B335" s="202">
        <v>2.5</v>
      </c>
      <c r="C335" s="203"/>
    </row>
    <row r="336" spans="1:3" ht="16.5" customHeight="1">
      <c r="A336" s="201" t="s">
        <v>1538</v>
      </c>
      <c r="B336" s="202">
        <v>5.6208</v>
      </c>
      <c r="C336" s="203"/>
    </row>
    <row r="337" spans="1:3" ht="16.5" customHeight="1">
      <c r="A337" s="201" t="s">
        <v>1538</v>
      </c>
      <c r="B337" s="202">
        <v>5</v>
      </c>
      <c r="C337" s="203"/>
    </row>
    <row r="338" spans="1:3" ht="16.5" customHeight="1">
      <c r="A338" s="201" t="s">
        <v>1538</v>
      </c>
      <c r="B338" s="202">
        <v>1</v>
      </c>
      <c r="C338" s="203"/>
    </row>
    <row r="339" spans="1:3" ht="16.5" customHeight="1">
      <c r="A339" s="201" t="s">
        <v>1538</v>
      </c>
      <c r="B339" s="202">
        <v>30</v>
      </c>
      <c r="C339" s="203"/>
    </row>
    <row r="340" spans="1:3" ht="16.5" customHeight="1">
      <c r="A340" s="201" t="s">
        <v>1538</v>
      </c>
      <c r="B340" s="202">
        <v>2</v>
      </c>
      <c r="C340" s="203"/>
    </row>
    <row r="341" spans="1:3" ht="16.5" customHeight="1">
      <c r="A341" s="201" t="s">
        <v>1538</v>
      </c>
      <c r="B341" s="202">
        <v>25.5</v>
      </c>
      <c r="C341" s="203"/>
    </row>
    <row r="342" spans="1:3" ht="16.5" customHeight="1">
      <c r="A342" s="197" t="s">
        <v>1539</v>
      </c>
      <c r="B342" s="199">
        <v>192.3252</v>
      </c>
      <c r="C342" s="200"/>
    </row>
    <row r="343" spans="1:3" ht="16.5" customHeight="1">
      <c r="A343" s="201" t="s">
        <v>1540</v>
      </c>
      <c r="B343" s="202">
        <v>8</v>
      </c>
      <c r="C343" s="203"/>
    </row>
    <row r="344" spans="1:3" ht="16.5" customHeight="1">
      <c r="A344" s="201" t="s">
        <v>1541</v>
      </c>
      <c r="B344" s="202">
        <v>2</v>
      </c>
      <c r="C344" s="203"/>
    </row>
    <row r="345" spans="1:3" ht="16.5" customHeight="1">
      <c r="A345" s="201" t="s">
        <v>1541</v>
      </c>
      <c r="B345" s="202">
        <v>3</v>
      </c>
      <c r="C345" s="203"/>
    </row>
    <row r="346" spans="1:3" ht="16.5" customHeight="1">
      <c r="A346" s="201" t="s">
        <v>1541</v>
      </c>
      <c r="B346" s="202">
        <v>3.0216</v>
      </c>
      <c r="C346" s="203"/>
    </row>
    <row r="347" spans="1:3" ht="16.5" customHeight="1">
      <c r="A347" s="201" t="s">
        <v>1541</v>
      </c>
      <c r="B347" s="202">
        <v>4</v>
      </c>
      <c r="C347" s="203"/>
    </row>
    <row r="348" spans="1:3" ht="16.5" customHeight="1">
      <c r="A348" s="201" t="s">
        <v>1541</v>
      </c>
      <c r="B348" s="202">
        <v>16.812</v>
      </c>
      <c r="C348" s="203"/>
    </row>
    <row r="349" spans="1:3" ht="16.5" customHeight="1">
      <c r="A349" s="201" t="s">
        <v>1541</v>
      </c>
      <c r="B349" s="202">
        <v>15</v>
      </c>
      <c r="C349" s="203"/>
    </row>
    <row r="350" spans="1:3" ht="16.5" customHeight="1">
      <c r="A350" s="201" t="s">
        <v>1541</v>
      </c>
      <c r="B350" s="202">
        <v>60</v>
      </c>
      <c r="C350" s="203"/>
    </row>
    <row r="351" spans="1:3" ht="16.5" customHeight="1">
      <c r="A351" s="201" t="s">
        <v>1541</v>
      </c>
      <c r="B351" s="202">
        <v>0.796</v>
      </c>
      <c r="C351" s="203"/>
    </row>
    <row r="352" spans="1:3" ht="16.5" customHeight="1">
      <c r="A352" s="201" t="s">
        <v>1541</v>
      </c>
      <c r="B352" s="202">
        <v>0.5</v>
      </c>
      <c r="C352" s="203"/>
    </row>
    <row r="353" spans="1:3" ht="16.5" customHeight="1">
      <c r="A353" s="201" t="s">
        <v>1541</v>
      </c>
      <c r="B353" s="202">
        <v>5</v>
      </c>
      <c r="C353" s="203"/>
    </row>
    <row r="354" spans="1:3" ht="16.5" customHeight="1">
      <c r="A354" s="201" t="s">
        <v>1541</v>
      </c>
      <c r="B354" s="202">
        <v>0.546</v>
      </c>
      <c r="C354" s="203"/>
    </row>
    <row r="355" spans="1:3" ht="16.5" customHeight="1">
      <c r="A355" s="201" t="s">
        <v>1541</v>
      </c>
      <c r="B355" s="202">
        <v>0.7</v>
      </c>
      <c r="C355" s="203"/>
    </row>
    <row r="356" spans="1:3" ht="16.5" customHeight="1">
      <c r="A356" s="201" t="s">
        <v>1541</v>
      </c>
      <c r="B356" s="202">
        <v>1.52</v>
      </c>
      <c r="C356" s="203"/>
    </row>
    <row r="357" spans="1:3" ht="16.5" customHeight="1">
      <c r="A357" s="201" t="s">
        <v>1541</v>
      </c>
      <c r="B357" s="202">
        <v>1.8</v>
      </c>
      <c r="C357" s="203"/>
    </row>
    <row r="358" spans="1:3" ht="16.5" customHeight="1">
      <c r="A358" s="201" t="s">
        <v>1541</v>
      </c>
      <c r="B358" s="202">
        <v>45.782</v>
      </c>
      <c r="C358" s="203"/>
    </row>
    <row r="359" spans="1:3" ht="16.5" customHeight="1">
      <c r="A359" s="201" t="s">
        <v>1541</v>
      </c>
      <c r="B359" s="202">
        <v>2</v>
      </c>
      <c r="C359" s="203"/>
    </row>
    <row r="360" spans="1:3" ht="16.5" customHeight="1">
      <c r="A360" s="201" t="s">
        <v>1541</v>
      </c>
      <c r="B360" s="202">
        <v>5</v>
      </c>
      <c r="C360" s="203"/>
    </row>
    <row r="361" spans="1:3" ht="16.5" customHeight="1">
      <c r="A361" s="201" t="s">
        <v>1541</v>
      </c>
      <c r="B361" s="202">
        <v>1.4438</v>
      </c>
      <c r="C361" s="203"/>
    </row>
    <row r="362" spans="1:3" ht="16.5" customHeight="1">
      <c r="A362" s="201" t="s">
        <v>1541</v>
      </c>
      <c r="B362" s="202">
        <v>1.445</v>
      </c>
      <c r="C362" s="203"/>
    </row>
    <row r="363" spans="1:3" ht="16.5" customHeight="1">
      <c r="A363" s="201" t="s">
        <v>1541</v>
      </c>
      <c r="B363" s="202">
        <v>0.5798</v>
      </c>
      <c r="C363" s="203"/>
    </row>
    <row r="364" spans="1:3" ht="16.5" customHeight="1">
      <c r="A364" s="201" t="s">
        <v>1541</v>
      </c>
      <c r="B364" s="202">
        <v>9.629</v>
      </c>
      <c r="C364" s="203"/>
    </row>
    <row r="365" spans="1:3" ht="16.5" customHeight="1">
      <c r="A365" s="201" t="s">
        <v>1541</v>
      </c>
      <c r="B365" s="202">
        <v>1</v>
      </c>
      <c r="C365" s="203"/>
    </row>
    <row r="366" spans="1:3" ht="16.5" customHeight="1">
      <c r="A366" s="201" t="s">
        <v>1541</v>
      </c>
      <c r="B366" s="202">
        <v>2.75</v>
      </c>
      <c r="C366" s="203"/>
    </row>
    <row r="367" spans="1:3" ht="16.5" customHeight="1">
      <c r="A367" s="197" t="s">
        <v>1542</v>
      </c>
      <c r="B367" s="199">
        <v>77565.959635</v>
      </c>
      <c r="C367" s="200"/>
    </row>
    <row r="368" spans="1:3" ht="16.5" customHeight="1">
      <c r="A368" s="201" t="s">
        <v>1543</v>
      </c>
      <c r="B368" s="202">
        <v>130.908953</v>
      </c>
      <c r="C368" s="203"/>
    </row>
    <row r="369" spans="1:3" ht="16.5" customHeight="1">
      <c r="A369" s="201" t="s">
        <v>1543</v>
      </c>
      <c r="B369" s="202">
        <v>227.592062</v>
      </c>
      <c r="C369" s="203"/>
    </row>
    <row r="370" spans="1:3" ht="16.5" customHeight="1">
      <c r="A370" s="201" t="s">
        <v>1543</v>
      </c>
      <c r="B370" s="202">
        <v>93.87</v>
      </c>
      <c r="C370" s="203"/>
    </row>
    <row r="371" spans="1:3" ht="16.5" customHeight="1">
      <c r="A371" s="201" t="s">
        <v>1543</v>
      </c>
      <c r="B371" s="202">
        <v>54.9067</v>
      </c>
      <c r="C371" s="203"/>
    </row>
    <row r="372" spans="1:3" ht="16.5" customHeight="1">
      <c r="A372" s="201" t="s">
        <v>1543</v>
      </c>
      <c r="B372" s="202">
        <v>11.94</v>
      </c>
      <c r="C372" s="203"/>
    </row>
    <row r="373" spans="1:3" ht="16.5" customHeight="1">
      <c r="A373" s="201" t="s">
        <v>1543</v>
      </c>
      <c r="B373" s="202">
        <v>111.612</v>
      </c>
      <c r="C373" s="203"/>
    </row>
    <row r="374" spans="1:3" ht="16.5" customHeight="1">
      <c r="A374" s="201" t="s">
        <v>1543</v>
      </c>
      <c r="B374" s="202">
        <v>495.5711</v>
      </c>
      <c r="C374" s="203"/>
    </row>
    <row r="375" spans="1:3" ht="16.5" customHeight="1">
      <c r="A375" s="201" t="s">
        <v>1543</v>
      </c>
      <c r="B375" s="202">
        <v>1167.193648</v>
      </c>
      <c r="C375" s="203"/>
    </row>
    <row r="376" spans="1:3" ht="16.5" customHeight="1">
      <c r="A376" s="201" t="s">
        <v>1543</v>
      </c>
      <c r="B376" s="202">
        <v>1911.46437</v>
      </c>
      <c r="C376" s="203"/>
    </row>
    <row r="377" spans="1:3" ht="16.5" customHeight="1">
      <c r="A377" s="201" t="s">
        <v>1543</v>
      </c>
      <c r="B377" s="202">
        <v>308.058564</v>
      </c>
      <c r="C377" s="203"/>
    </row>
    <row r="378" spans="1:3" ht="16.5" customHeight="1">
      <c r="A378" s="201" t="s">
        <v>1543</v>
      </c>
      <c r="B378" s="202">
        <v>139.647925</v>
      </c>
      <c r="C378" s="203"/>
    </row>
    <row r="379" spans="1:3" ht="16.5" customHeight="1">
      <c r="A379" s="201" t="s">
        <v>1543</v>
      </c>
      <c r="B379" s="202">
        <v>1441.086035</v>
      </c>
      <c r="C379" s="203"/>
    </row>
    <row r="380" spans="1:3" ht="16.5" customHeight="1">
      <c r="A380" s="201" t="s">
        <v>1543</v>
      </c>
      <c r="B380" s="202">
        <v>118.715758</v>
      </c>
      <c r="C380" s="203"/>
    </row>
    <row r="381" spans="1:3" ht="16.5" customHeight="1">
      <c r="A381" s="201" t="s">
        <v>1543</v>
      </c>
      <c r="B381" s="202">
        <v>434.031688</v>
      </c>
      <c r="C381" s="203"/>
    </row>
    <row r="382" spans="1:3" ht="16.5" customHeight="1">
      <c r="A382" s="201" t="s">
        <v>1543</v>
      </c>
      <c r="B382" s="202">
        <v>101.982</v>
      </c>
      <c r="C382" s="203"/>
    </row>
    <row r="383" spans="1:3" ht="16.5" customHeight="1">
      <c r="A383" s="201" t="s">
        <v>1543</v>
      </c>
      <c r="B383" s="202">
        <v>19.8516</v>
      </c>
      <c r="C383" s="203"/>
    </row>
    <row r="384" spans="1:3" ht="16.5" customHeight="1">
      <c r="A384" s="201" t="s">
        <v>1543</v>
      </c>
      <c r="B384" s="202">
        <v>14.034</v>
      </c>
      <c r="C384" s="203"/>
    </row>
    <row r="385" spans="1:3" ht="16.5" customHeight="1">
      <c r="A385" s="201" t="s">
        <v>1543</v>
      </c>
      <c r="B385" s="202">
        <v>76.325435</v>
      </c>
      <c r="C385" s="203"/>
    </row>
    <row r="386" spans="1:3" ht="16.5" customHeight="1">
      <c r="A386" s="201" t="s">
        <v>1543</v>
      </c>
      <c r="B386" s="202">
        <v>51.2201</v>
      </c>
      <c r="C386" s="203"/>
    </row>
    <row r="387" spans="1:3" ht="16.5" customHeight="1">
      <c r="A387" s="201" t="s">
        <v>1543</v>
      </c>
      <c r="B387" s="202">
        <v>194.5764</v>
      </c>
      <c r="C387" s="203"/>
    </row>
    <row r="388" spans="1:3" ht="16.5" customHeight="1">
      <c r="A388" s="201" t="s">
        <v>1543</v>
      </c>
      <c r="B388" s="202">
        <v>262.291858</v>
      </c>
      <c r="C388" s="203"/>
    </row>
    <row r="389" spans="1:3" ht="16.5" customHeight="1">
      <c r="A389" s="201" t="s">
        <v>1543</v>
      </c>
      <c r="B389" s="202">
        <v>243.155914</v>
      </c>
      <c r="C389" s="203"/>
    </row>
    <row r="390" spans="1:3" ht="16.5" customHeight="1">
      <c r="A390" s="201" t="s">
        <v>1543</v>
      </c>
      <c r="B390" s="202">
        <v>1449.0216</v>
      </c>
      <c r="C390" s="203"/>
    </row>
    <row r="391" spans="1:3" ht="16.5" customHeight="1">
      <c r="A391" s="201" t="s">
        <v>1543</v>
      </c>
      <c r="B391" s="202">
        <v>233.840041</v>
      </c>
      <c r="C391" s="203"/>
    </row>
    <row r="392" spans="1:3" ht="16.5" customHeight="1">
      <c r="A392" s="201" t="s">
        <v>1543</v>
      </c>
      <c r="B392" s="202">
        <v>2.34</v>
      </c>
      <c r="C392" s="203"/>
    </row>
    <row r="393" spans="1:3" ht="16.5" customHeight="1">
      <c r="A393" s="201" t="s">
        <v>1543</v>
      </c>
      <c r="B393" s="202">
        <v>84.2041</v>
      </c>
      <c r="C393" s="203"/>
    </row>
    <row r="394" spans="1:3" ht="16.5" customHeight="1">
      <c r="A394" s="201" t="s">
        <v>1543</v>
      </c>
      <c r="B394" s="202">
        <v>75.488936</v>
      </c>
      <c r="C394" s="203"/>
    </row>
    <row r="395" spans="1:3" ht="16.5" customHeight="1">
      <c r="A395" s="201" t="s">
        <v>1543</v>
      </c>
      <c r="B395" s="202">
        <v>243.504</v>
      </c>
      <c r="C395" s="203"/>
    </row>
    <row r="396" spans="1:3" ht="16.5" customHeight="1">
      <c r="A396" s="201" t="s">
        <v>1543</v>
      </c>
      <c r="B396" s="202">
        <v>9.51</v>
      </c>
      <c r="C396" s="203"/>
    </row>
    <row r="397" spans="1:3" ht="16.5" customHeight="1">
      <c r="A397" s="201" t="s">
        <v>1543</v>
      </c>
      <c r="B397" s="202">
        <v>16.206</v>
      </c>
      <c r="C397" s="203"/>
    </row>
    <row r="398" spans="1:3" ht="16.5" customHeight="1">
      <c r="A398" s="201" t="s">
        <v>1543</v>
      </c>
      <c r="B398" s="202">
        <v>28517.944069</v>
      </c>
      <c r="C398" s="203"/>
    </row>
    <row r="399" spans="1:3" ht="16.5" customHeight="1">
      <c r="A399" s="201" t="s">
        <v>1543</v>
      </c>
      <c r="B399" s="202">
        <v>4465.77541</v>
      </c>
      <c r="C399" s="203"/>
    </row>
    <row r="400" spans="1:3" ht="16.5" customHeight="1">
      <c r="A400" s="201" t="s">
        <v>1543</v>
      </c>
      <c r="B400" s="202">
        <v>127.0768</v>
      </c>
      <c r="C400" s="203"/>
    </row>
    <row r="401" spans="1:3" ht="16.5" customHeight="1">
      <c r="A401" s="201" t="s">
        <v>1543</v>
      </c>
      <c r="B401" s="202">
        <v>7.525075</v>
      </c>
      <c r="C401" s="203"/>
    </row>
    <row r="402" spans="1:3" ht="16.5" customHeight="1">
      <c r="A402" s="201" t="s">
        <v>1543</v>
      </c>
      <c r="B402" s="202">
        <v>6.208661</v>
      </c>
      <c r="C402" s="203"/>
    </row>
    <row r="403" spans="1:3" ht="16.5" customHeight="1">
      <c r="A403" s="201" t="s">
        <v>1543</v>
      </c>
      <c r="B403" s="202">
        <v>257.918613</v>
      </c>
      <c r="C403" s="203"/>
    </row>
    <row r="404" spans="1:3" ht="16.5" customHeight="1">
      <c r="A404" s="201" t="s">
        <v>1543</v>
      </c>
      <c r="B404" s="202">
        <v>53.514</v>
      </c>
      <c r="C404" s="203"/>
    </row>
    <row r="405" spans="1:3" ht="16.5" customHeight="1">
      <c r="A405" s="201" t="s">
        <v>1543</v>
      </c>
      <c r="B405" s="202">
        <v>0.1656</v>
      </c>
      <c r="C405" s="203"/>
    </row>
    <row r="406" spans="1:3" ht="16.5" customHeight="1">
      <c r="A406" s="201" t="s">
        <v>1543</v>
      </c>
      <c r="B406" s="202">
        <v>0.3096</v>
      </c>
      <c r="C406" s="203"/>
    </row>
    <row r="407" spans="1:3" ht="16.5" customHeight="1">
      <c r="A407" s="201" t="s">
        <v>1543</v>
      </c>
      <c r="B407" s="202">
        <v>87.102</v>
      </c>
      <c r="C407" s="203"/>
    </row>
    <row r="408" spans="1:3" ht="16.5" customHeight="1">
      <c r="A408" s="201" t="s">
        <v>1543</v>
      </c>
      <c r="B408" s="202">
        <v>60.078</v>
      </c>
      <c r="C408" s="203"/>
    </row>
    <row r="409" spans="1:3" ht="16.5" customHeight="1">
      <c r="A409" s="201" t="s">
        <v>1543</v>
      </c>
      <c r="B409" s="202">
        <v>142.5676</v>
      </c>
      <c r="C409" s="203"/>
    </row>
    <row r="410" spans="1:3" ht="16.5" customHeight="1">
      <c r="A410" s="201" t="s">
        <v>1543</v>
      </c>
      <c r="B410" s="202">
        <v>120.490614</v>
      </c>
      <c r="C410" s="203"/>
    </row>
    <row r="411" spans="1:3" ht="16.5" customHeight="1">
      <c r="A411" s="201" t="s">
        <v>1543</v>
      </c>
      <c r="B411" s="202">
        <v>452.175218</v>
      </c>
      <c r="C411" s="203"/>
    </row>
    <row r="412" spans="1:3" ht="16.5" customHeight="1">
      <c r="A412" s="201" t="s">
        <v>1543</v>
      </c>
      <c r="B412" s="202">
        <v>74.952</v>
      </c>
      <c r="C412" s="203"/>
    </row>
    <row r="413" spans="1:3" ht="16.5" customHeight="1">
      <c r="A413" s="201" t="s">
        <v>1543</v>
      </c>
      <c r="B413" s="202">
        <v>42.915989</v>
      </c>
      <c r="C413" s="203"/>
    </row>
    <row r="414" spans="1:3" ht="16.5" customHeight="1">
      <c r="A414" s="201" t="s">
        <v>1543</v>
      </c>
      <c r="B414" s="202">
        <v>49.488</v>
      </c>
      <c r="C414" s="203"/>
    </row>
    <row r="415" spans="1:3" ht="16.5" customHeight="1">
      <c r="A415" s="201" t="s">
        <v>1543</v>
      </c>
      <c r="B415" s="202">
        <v>2.526</v>
      </c>
      <c r="C415" s="203"/>
    </row>
    <row r="416" spans="1:3" ht="16.5" customHeight="1">
      <c r="A416" s="201" t="s">
        <v>1543</v>
      </c>
      <c r="B416" s="202">
        <v>1314.3952</v>
      </c>
      <c r="C416" s="203"/>
    </row>
    <row r="417" spans="1:3" ht="16.5" customHeight="1">
      <c r="A417" s="201" t="s">
        <v>1543</v>
      </c>
      <c r="B417" s="202">
        <v>276.291765</v>
      </c>
      <c r="C417" s="203"/>
    </row>
    <row r="418" spans="1:3" ht="16.5" customHeight="1">
      <c r="A418" s="201" t="s">
        <v>1543</v>
      </c>
      <c r="B418" s="202">
        <v>10.603331</v>
      </c>
      <c r="C418" s="203"/>
    </row>
    <row r="419" spans="1:3" ht="16.5" customHeight="1">
      <c r="A419" s="201" t="s">
        <v>1543</v>
      </c>
      <c r="B419" s="202">
        <v>317.30244</v>
      </c>
      <c r="C419" s="203"/>
    </row>
    <row r="420" spans="1:3" ht="16.5" customHeight="1">
      <c r="A420" s="201" t="s">
        <v>1543</v>
      </c>
      <c r="B420" s="202">
        <v>2300.4605</v>
      </c>
      <c r="C420" s="203"/>
    </row>
    <row r="421" spans="1:3" ht="16.5" customHeight="1">
      <c r="A421" s="201" t="s">
        <v>1543</v>
      </c>
      <c r="B421" s="202">
        <v>213.27</v>
      </c>
      <c r="C421" s="203"/>
    </row>
    <row r="422" spans="1:3" ht="16.5" customHeight="1">
      <c r="A422" s="201" t="s">
        <v>1543</v>
      </c>
      <c r="B422" s="202">
        <v>299.574214</v>
      </c>
      <c r="C422" s="203"/>
    </row>
    <row r="423" spans="1:3" ht="16.5" customHeight="1">
      <c r="A423" s="201" t="s">
        <v>1543</v>
      </c>
      <c r="B423" s="202">
        <v>11.364</v>
      </c>
      <c r="C423" s="203"/>
    </row>
    <row r="424" spans="1:3" ht="16.5" customHeight="1">
      <c r="A424" s="201" t="s">
        <v>1543</v>
      </c>
      <c r="B424" s="202">
        <v>3000</v>
      </c>
      <c r="C424" s="203"/>
    </row>
    <row r="425" spans="1:3" ht="16.5" customHeight="1">
      <c r="A425" s="201" t="s">
        <v>1543</v>
      </c>
      <c r="B425" s="202">
        <v>516.3181</v>
      </c>
      <c r="C425" s="203"/>
    </row>
    <row r="426" spans="1:3" ht="16.5" customHeight="1">
      <c r="A426" s="201" t="s">
        <v>1543</v>
      </c>
      <c r="B426" s="202">
        <v>339.198</v>
      </c>
      <c r="C426" s="203"/>
    </row>
    <row r="427" spans="1:3" ht="16.5" customHeight="1">
      <c r="A427" s="201" t="s">
        <v>1543</v>
      </c>
      <c r="B427" s="202">
        <v>50.394</v>
      </c>
      <c r="C427" s="203"/>
    </row>
    <row r="428" spans="1:3" ht="16.5" customHeight="1">
      <c r="A428" s="201" t="s">
        <v>1543</v>
      </c>
      <c r="B428" s="202">
        <v>963.9316</v>
      </c>
      <c r="C428" s="203"/>
    </row>
    <row r="429" spans="1:3" ht="16.5" customHeight="1">
      <c r="A429" s="201" t="s">
        <v>1543</v>
      </c>
      <c r="B429" s="202">
        <v>153.365777</v>
      </c>
      <c r="C429" s="203"/>
    </row>
    <row r="430" spans="1:3" ht="16.5" customHeight="1">
      <c r="A430" s="201" t="s">
        <v>1543</v>
      </c>
      <c r="B430" s="202">
        <v>5626.151376</v>
      </c>
      <c r="C430" s="203"/>
    </row>
    <row r="431" spans="1:3" ht="16.5" customHeight="1">
      <c r="A431" s="201" t="s">
        <v>1543</v>
      </c>
      <c r="B431" s="202">
        <v>229.96102</v>
      </c>
      <c r="C431" s="203"/>
    </row>
    <row r="432" spans="1:3" ht="16.5" customHeight="1">
      <c r="A432" s="201" t="s">
        <v>1543</v>
      </c>
      <c r="B432" s="202">
        <v>21.73914</v>
      </c>
      <c r="C432" s="203"/>
    </row>
    <row r="433" spans="1:3" ht="16.5" customHeight="1">
      <c r="A433" s="201" t="s">
        <v>1543</v>
      </c>
      <c r="B433" s="202">
        <v>62.1825</v>
      </c>
      <c r="C433" s="203"/>
    </row>
    <row r="434" spans="1:3" ht="16.5" customHeight="1">
      <c r="A434" s="201" t="s">
        <v>1543</v>
      </c>
      <c r="B434" s="202">
        <v>101.582304</v>
      </c>
      <c r="C434" s="203"/>
    </row>
    <row r="435" spans="1:3" ht="16.5" customHeight="1">
      <c r="A435" s="201" t="s">
        <v>1543</v>
      </c>
      <c r="B435" s="202">
        <v>8.322</v>
      </c>
      <c r="C435" s="203"/>
    </row>
    <row r="436" spans="1:3" ht="16.5" customHeight="1">
      <c r="A436" s="201" t="s">
        <v>1543</v>
      </c>
      <c r="B436" s="202">
        <v>446.38234</v>
      </c>
      <c r="C436" s="203"/>
    </row>
    <row r="437" spans="1:3" ht="16.5" customHeight="1">
      <c r="A437" s="201" t="s">
        <v>1543</v>
      </c>
      <c r="B437" s="202">
        <v>8315.544873</v>
      </c>
      <c r="C437" s="203"/>
    </row>
    <row r="438" spans="1:3" ht="16.5" customHeight="1">
      <c r="A438" s="201" t="s">
        <v>1543</v>
      </c>
      <c r="B438" s="202">
        <v>163.431368</v>
      </c>
      <c r="C438" s="203"/>
    </row>
    <row r="439" spans="1:3" ht="16.5" customHeight="1">
      <c r="A439" s="201" t="s">
        <v>1543</v>
      </c>
      <c r="B439" s="202">
        <v>136.699422</v>
      </c>
      <c r="C439" s="203"/>
    </row>
    <row r="440" spans="1:3" ht="16.5" customHeight="1">
      <c r="A440" s="201" t="s">
        <v>1543</v>
      </c>
      <c r="B440" s="202">
        <v>617.4532</v>
      </c>
      <c r="C440" s="203"/>
    </row>
    <row r="441" spans="1:3" ht="16.5" customHeight="1">
      <c r="A441" s="201" t="s">
        <v>1543</v>
      </c>
      <c r="B441" s="202">
        <v>2305.972166</v>
      </c>
      <c r="C441" s="203"/>
    </row>
    <row r="442" spans="1:3" ht="16.5" customHeight="1">
      <c r="A442" s="201" t="s">
        <v>1543</v>
      </c>
      <c r="B442" s="202">
        <v>684.4677</v>
      </c>
      <c r="C442" s="203"/>
    </row>
    <row r="443" spans="1:3" ht="16.5" customHeight="1">
      <c r="A443" s="201" t="s">
        <v>1543</v>
      </c>
      <c r="B443" s="202">
        <v>1578.0114</v>
      </c>
      <c r="C443" s="203"/>
    </row>
    <row r="444" spans="1:3" ht="16.5" customHeight="1">
      <c r="A444" s="201" t="s">
        <v>1543</v>
      </c>
      <c r="B444" s="202">
        <v>18.888</v>
      </c>
      <c r="C444" s="203"/>
    </row>
    <row r="445" spans="1:3" ht="16.5" customHeight="1">
      <c r="A445" s="201" t="s">
        <v>1543</v>
      </c>
      <c r="B445" s="202">
        <v>51.264</v>
      </c>
      <c r="C445" s="203"/>
    </row>
    <row r="446" spans="1:3" ht="16.5" customHeight="1">
      <c r="A446" s="201" t="s">
        <v>1543</v>
      </c>
      <c r="B446" s="202">
        <v>20.472</v>
      </c>
      <c r="C446" s="203"/>
    </row>
    <row r="447" spans="1:3" ht="16.5" customHeight="1">
      <c r="A447" s="201" t="s">
        <v>1543</v>
      </c>
      <c r="B447" s="202">
        <v>12.102</v>
      </c>
      <c r="C447" s="203"/>
    </row>
    <row r="448" spans="1:3" ht="16.5" customHeight="1">
      <c r="A448" s="201" t="s">
        <v>1543</v>
      </c>
      <c r="B448" s="202">
        <v>138.8676</v>
      </c>
      <c r="C448" s="203"/>
    </row>
    <row r="449" spans="1:3" ht="16.5" customHeight="1">
      <c r="A449" s="201" t="s">
        <v>1543</v>
      </c>
      <c r="B449" s="202">
        <v>2874.937873</v>
      </c>
      <c r="C449" s="203"/>
    </row>
    <row r="450" spans="1:3" ht="16.5" customHeight="1">
      <c r="A450" s="201" t="s">
        <v>1543</v>
      </c>
      <c r="B450" s="202">
        <v>99.91239</v>
      </c>
      <c r="C450" s="203"/>
    </row>
    <row r="451" spans="1:3" ht="16.5" customHeight="1">
      <c r="A451" s="201" t="s">
        <v>1543</v>
      </c>
      <c r="B451" s="202">
        <v>89.742</v>
      </c>
      <c r="C451" s="203"/>
    </row>
    <row r="452" spans="1:3" ht="16.5" customHeight="1">
      <c r="A452" s="201" t="s">
        <v>1543</v>
      </c>
      <c r="B452" s="202">
        <v>2.52</v>
      </c>
      <c r="C452" s="203"/>
    </row>
    <row r="453" spans="1:3" ht="16.5" customHeight="1">
      <c r="A453" s="197" t="s">
        <v>1544</v>
      </c>
      <c r="B453" s="199">
        <v>2051.619261</v>
      </c>
      <c r="C453" s="200"/>
    </row>
    <row r="454" spans="1:3" ht="16.5" customHeight="1">
      <c r="A454" s="201" t="s">
        <v>1545</v>
      </c>
      <c r="B454" s="202">
        <v>0.1</v>
      </c>
      <c r="C454" s="203"/>
    </row>
    <row r="455" spans="1:3" ht="16.5" customHeight="1">
      <c r="A455" s="201" t="s">
        <v>1545</v>
      </c>
      <c r="B455" s="202">
        <v>10</v>
      </c>
      <c r="C455" s="203"/>
    </row>
    <row r="456" spans="1:3" ht="16.5" customHeight="1">
      <c r="A456" s="201" t="s">
        <v>1546</v>
      </c>
      <c r="B456" s="202">
        <v>0.5</v>
      </c>
      <c r="C456" s="203"/>
    </row>
    <row r="457" spans="1:3" ht="16.5" customHeight="1">
      <c r="A457" s="201" t="s">
        <v>1546</v>
      </c>
      <c r="B457" s="202">
        <v>2.5</v>
      </c>
      <c r="C457" s="203"/>
    </row>
    <row r="458" spans="1:3" ht="16.5" customHeight="1">
      <c r="A458" s="201" t="s">
        <v>1546</v>
      </c>
      <c r="B458" s="202">
        <v>1.65</v>
      </c>
      <c r="C458" s="203"/>
    </row>
    <row r="459" spans="1:3" ht="16.5" customHeight="1">
      <c r="A459" s="201" t="s">
        <v>1547</v>
      </c>
      <c r="B459" s="202">
        <v>25.779903</v>
      </c>
      <c r="C459" s="203"/>
    </row>
    <row r="460" spans="1:3" ht="16.5" customHeight="1">
      <c r="A460" s="201" t="s">
        <v>1547</v>
      </c>
      <c r="B460" s="202">
        <v>10.265319</v>
      </c>
      <c r="C460" s="203"/>
    </row>
    <row r="461" spans="1:3" ht="16.5" customHeight="1">
      <c r="A461" s="201" t="s">
        <v>1547</v>
      </c>
      <c r="B461" s="202">
        <v>5.958032</v>
      </c>
      <c r="C461" s="203"/>
    </row>
    <row r="462" spans="1:3" ht="16.5" customHeight="1">
      <c r="A462" s="201" t="s">
        <v>1547</v>
      </c>
      <c r="B462" s="202">
        <v>29.267854</v>
      </c>
      <c r="C462" s="203"/>
    </row>
    <row r="463" spans="1:3" ht="16.5" customHeight="1">
      <c r="A463" s="201" t="s">
        <v>1547</v>
      </c>
      <c r="B463" s="202">
        <v>11.031782</v>
      </c>
      <c r="C463" s="203"/>
    </row>
    <row r="464" spans="1:3" ht="16.5" customHeight="1">
      <c r="A464" s="201" t="s">
        <v>1547</v>
      </c>
      <c r="B464" s="202">
        <v>179.048989</v>
      </c>
      <c r="C464" s="203"/>
    </row>
    <row r="465" spans="1:3" ht="16.5" customHeight="1">
      <c r="A465" s="201" t="s">
        <v>1547</v>
      </c>
      <c r="B465" s="202">
        <v>28.667888</v>
      </c>
      <c r="C465" s="203"/>
    </row>
    <row r="466" spans="1:3" ht="16.5" customHeight="1">
      <c r="A466" s="201" t="s">
        <v>1547</v>
      </c>
      <c r="B466" s="202">
        <v>11.633068</v>
      </c>
      <c r="C466" s="203"/>
    </row>
    <row r="467" spans="1:3" ht="16.5" customHeight="1">
      <c r="A467" s="201" t="s">
        <v>1547</v>
      </c>
      <c r="B467" s="202">
        <v>28.717146</v>
      </c>
      <c r="C467" s="203"/>
    </row>
    <row r="468" spans="1:3" ht="16.5" customHeight="1">
      <c r="A468" s="201" t="s">
        <v>1547</v>
      </c>
      <c r="B468" s="202">
        <v>19.144485</v>
      </c>
      <c r="C468" s="203"/>
    </row>
    <row r="469" spans="1:3" ht="16.5" customHeight="1">
      <c r="A469" s="201" t="s">
        <v>1547</v>
      </c>
      <c r="B469" s="202">
        <v>29.060362</v>
      </c>
      <c r="C469" s="203"/>
    </row>
    <row r="470" spans="1:3" ht="16.5" customHeight="1">
      <c r="A470" s="201" t="s">
        <v>1547</v>
      </c>
      <c r="B470" s="202">
        <v>14</v>
      </c>
      <c r="C470" s="203"/>
    </row>
    <row r="471" spans="1:3" ht="16.5" customHeight="1">
      <c r="A471" s="201" t="s">
        <v>1547</v>
      </c>
      <c r="B471" s="202">
        <v>50.258309</v>
      </c>
      <c r="C471" s="203"/>
    </row>
    <row r="472" spans="1:3" ht="16.5" customHeight="1">
      <c r="A472" s="201" t="s">
        <v>1547</v>
      </c>
      <c r="B472" s="202">
        <v>62.483734</v>
      </c>
      <c r="C472" s="203"/>
    </row>
    <row r="473" spans="1:3" ht="16.5" customHeight="1">
      <c r="A473" s="201" t="s">
        <v>1547</v>
      </c>
      <c r="B473" s="202">
        <v>39.445844</v>
      </c>
      <c r="C473" s="203"/>
    </row>
    <row r="474" spans="1:3" ht="16.5" customHeight="1">
      <c r="A474" s="201" t="s">
        <v>1547</v>
      </c>
      <c r="B474" s="202">
        <v>16.203246</v>
      </c>
      <c r="C474" s="203"/>
    </row>
    <row r="475" spans="1:3" ht="16.5" customHeight="1">
      <c r="A475" s="201" t="s">
        <v>1547</v>
      </c>
      <c r="B475" s="202">
        <v>5.597346</v>
      </c>
      <c r="C475" s="203"/>
    </row>
    <row r="476" spans="1:3" ht="16.5" customHeight="1">
      <c r="A476" s="201" t="s">
        <v>1547</v>
      </c>
      <c r="B476" s="202">
        <v>0.89865</v>
      </c>
      <c r="C476" s="203"/>
    </row>
    <row r="477" spans="1:3" ht="16.5" customHeight="1">
      <c r="A477" s="201" t="s">
        <v>1547</v>
      </c>
      <c r="B477" s="202">
        <v>20</v>
      </c>
      <c r="C477" s="203"/>
    </row>
    <row r="478" spans="1:3" ht="16.5" customHeight="1">
      <c r="A478" s="201" t="s">
        <v>1547</v>
      </c>
      <c r="B478" s="202">
        <v>163.187345</v>
      </c>
      <c r="C478" s="203"/>
    </row>
    <row r="479" spans="1:3" ht="16.5" customHeight="1">
      <c r="A479" s="201" t="s">
        <v>1547</v>
      </c>
      <c r="B479" s="202">
        <v>23.215153</v>
      </c>
      <c r="C479" s="203"/>
    </row>
    <row r="480" spans="1:3" ht="16.5" customHeight="1">
      <c r="A480" s="201" t="s">
        <v>1547</v>
      </c>
      <c r="B480" s="202">
        <v>26.022749</v>
      </c>
      <c r="C480" s="203"/>
    </row>
    <row r="481" spans="1:3" ht="16.5" customHeight="1">
      <c r="A481" s="201" t="s">
        <v>1547</v>
      </c>
      <c r="B481" s="202">
        <v>22.189707</v>
      </c>
      <c r="C481" s="203"/>
    </row>
    <row r="482" spans="1:3" ht="16.5" customHeight="1">
      <c r="A482" s="201" t="s">
        <v>1547</v>
      </c>
      <c r="B482" s="202">
        <v>13.58427</v>
      </c>
      <c r="C482" s="203"/>
    </row>
    <row r="483" spans="1:3" ht="16.5" customHeight="1">
      <c r="A483" s="201" t="s">
        <v>1547</v>
      </c>
      <c r="B483" s="202">
        <v>8.128</v>
      </c>
      <c r="C483" s="203"/>
    </row>
    <row r="484" spans="1:3" ht="16.5" customHeight="1">
      <c r="A484" s="201" t="s">
        <v>1547</v>
      </c>
      <c r="B484" s="202">
        <v>11.621697</v>
      </c>
      <c r="C484" s="203"/>
    </row>
    <row r="485" spans="1:3" ht="16.5" customHeight="1">
      <c r="A485" s="201" t="s">
        <v>1547</v>
      </c>
      <c r="B485" s="202">
        <v>63.01468</v>
      </c>
      <c r="C485" s="203"/>
    </row>
    <row r="486" spans="1:3" ht="16.5" customHeight="1">
      <c r="A486" s="201" t="s">
        <v>1547</v>
      </c>
      <c r="B486" s="202">
        <v>34.78608</v>
      </c>
      <c r="C486" s="203"/>
    </row>
    <row r="487" spans="1:3" ht="16.5" customHeight="1">
      <c r="A487" s="201" t="s">
        <v>1547</v>
      </c>
      <c r="B487" s="202">
        <v>13.3</v>
      </c>
      <c r="C487" s="203"/>
    </row>
    <row r="488" spans="1:3" ht="16.5" customHeight="1">
      <c r="A488" s="201" t="s">
        <v>1547</v>
      </c>
      <c r="B488" s="202">
        <v>19.02988</v>
      </c>
      <c r="C488" s="203"/>
    </row>
    <row r="489" spans="1:3" ht="16.5" customHeight="1">
      <c r="A489" s="201" t="s">
        <v>1547</v>
      </c>
      <c r="B489" s="202">
        <v>50.06885</v>
      </c>
      <c r="C489" s="203"/>
    </row>
    <row r="490" spans="1:3" ht="16.5" customHeight="1">
      <c r="A490" s="201" t="s">
        <v>1547</v>
      </c>
      <c r="B490" s="202">
        <v>408.671482</v>
      </c>
      <c r="C490" s="203"/>
    </row>
    <row r="491" spans="1:3" ht="16.5" customHeight="1">
      <c r="A491" s="201" t="s">
        <v>1547</v>
      </c>
      <c r="B491" s="202">
        <v>83.467074</v>
      </c>
      <c r="C491" s="203"/>
    </row>
    <row r="492" spans="1:3" ht="16.5" customHeight="1">
      <c r="A492" s="201" t="s">
        <v>1547</v>
      </c>
      <c r="B492" s="202">
        <v>170.70206</v>
      </c>
      <c r="C492" s="203"/>
    </row>
    <row r="493" spans="1:3" ht="16.5" customHeight="1">
      <c r="A493" s="201" t="s">
        <v>1547</v>
      </c>
      <c r="B493" s="202">
        <v>14.34249</v>
      </c>
      <c r="C493" s="203"/>
    </row>
    <row r="494" spans="1:3" ht="16.5" customHeight="1">
      <c r="A494" s="201" t="s">
        <v>1547</v>
      </c>
      <c r="B494" s="202">
        <v>9.854539</v>
      </c>
      <c r="C494" s="203"/>
    </row>
    <row r="495" spans="1:3" ht="16.5" customHeight="1">
      <c r="A495" s="201" t="s">
        <v>1547</v>
      </c>
      <c r="B495" s="202">
        <v>19.256899</v>
      </c>
      <c r="C495" s="203"/>
    </row>
    <row r="496" spans="1:3" ht="16.5" customHeight="1">
      <c r="A496" s="201" t="s">
        <v>1547</v>
      </c>
      <c r="B496" s="202">
        <v>48.0032</v>
      </c>
      <c r="C496" s="203"/>
    </row>
    <row r="497" spans="1:3" ht="16.5" customHeight="1">
      <c r="A497" s="201" t="s">
        <v>1547</v>
      </c>
      <c r="B497" s="202">
        <v>2.600827</v>
      </c>
      <c r="C497" s="203"/>
    </row>
    <row r="498" spans="1:3" ht="16.5" customHeight="1">
      <c r="A498" s="201" t="s">
        <v>1547</v>
      </c>
      <c r="B498" s="202">
        <v>244.360322</v>
      </c>
      <c r="C498" s="203"/>
    </row>
    <row r="499" spans="1:3" ht="16.5" customHeight="1">
      <c r="A499" s="197" t="s">
        <v>1548</v>
      </c>
      <c r="B499" s="199">
        <v>14.229</v>
      </c>
      <c r="C499" s="200"/>
    </row>
    <row r="500" spans="1:3" ht="16.5" customHeight="1">
      <c r="A500" s="201" t="s">
        <v>1549</v>
      </c>
      <c r="B500" s="202">
        <v>1</v>
      </c>
      <c r="C500" s="203"/>
    </row>
    <row r="501" spans="1:3" ht="16.5" customHeight="1">
      <c r="A501" s="201" t="s">
        <v>1549</v>
      </c>
      <c r="B501" s="202">
        <v>0.18</v>
      </c>
      <c r="C501" s="203"/>
    </row>
    <row r="502" spans="1:3" ht="16.5" customHeight="1">
      <c r="A502" s="201" t="s">
        <v>1549</v>
      </c>
      <c r="B502" s="202">
        <v>2</v>
      </c>
      <c r="C502" s="203"/>
    </row>
    <row r="503" spans="1:3" ht="16.5" customHeight="1">
      <c r="A503" s="201" t="s">
        <v>1549</v>
      </c>
      <c r="B503" s="202">
        <v>1.878</v>
      </c>
      <c r="C503" s="203"/>
    </row>
    <row r="504" spans="1:3" ht="16.5" customHeight="1">
      <c r="A504" s="201" t="s">
        <v>1549</v>
      </c>
      <c r="B504" s="202">
        <v>5.301</v>
      </c>
      <c r="C504" s="203"/>
    </row>
    <row r="505" spans="1:3" ht="16.5" customHeight="1">
      <c r="A505" s="201" t="s">
        <v>1549</v>
      </c>
      <c r="B505" s="202">
        <v>2.87</v>
      </c>
      <c r="C505" s="203"/>
    </row>
    <row r="506" spans="1:3" ht="16.5" customHeight="1">
      <c r="A506" s="201" t="s">
        <v>1549</v>
      </c>
      <c r="B506" s="202">
        <v>1</v>
      </c>
      <c r="C506" s="203"/>
    </row>
    <row r="507" spans="1:3" ht="16.5" customHeight="1">
      <c r="A507" s="197" t="s">
        <v>1550</v>
      </c>
      <c r="B507" s="199">
        <v>2600.857</v>
      </c>
      <c r="C507" s="200"/>
    </row>
    <row r="508" spans="1:3" ht="16.5" customHeight="1">
      <c r="A508" s="201" t="s">
        <v>1551</v>
      </c>
      <c r="B508" s="202">
        <v>0.84</v>
      </c>
      <c r="C508" s="203"/>
    </row>
    <row r="509" spans="1:3" ht="16.5" customHeight="1">
      <c r="A509" s="201" t="s">
        <v>1551</v>
      </c>
      <c r="B509" s="202">
        <v>0.39</v>
      </c>
      <c r="C509" s="203"/>
    </row>
    <row r="510" spans="1:3" ht="16.5" customHeight="1">
      <c r="A510" s="201" t="s">
        <v>1551</v>
      </c>
      <c r="B510" s="202">
        <v>0.12</v>
      </c>
      <c r="C510" s="203"/>
    </row>
    <row r="511" spans="1:3" ht="16.5" customHeight="1">
      <c r="A511" s="201" t="s">
        <v>1551</v>
      </c>
      <c r="B511" s="202">
        <v>0.36</v>
      </c>
      <c r="C511" s="203"/>
    </row>
    <row r="512" spans="1:3" ht="16.5" customHeight="1">
      <c r="A512" s="201" t="s">
        <v>1551</v>
      </c>
      <c r="B512" s="202">
        <v>0.09</v>
      </c>
      <c r="C512" s="203"/>
    </row>
    <row r="513" spans="1:3" ht="16.5" customHeight="1">
      <c r="A513" s="201" t="s">
        <v>1551</v>
      </c>
      <c r="B513" s="202">
        <v>1.23</v>
      </c>
      <c r="C513" s="203"/>
    </row>
    <row r="514" spans="1:3" ht="16.5" customHeight="1">
      <c r="A514" s="201" t="s">
        <v>1551</v>
      </c>
      <c r="B514" s="202">
        <v>0.12</v>
      </c>
      <c r="C514" s="203"/>
    </row>
    <row r="515" spans="1:3" ht="16.5" customHeight="1">
      <c r="A515" s="201" t="s">
        <v>1551</v>
      </c>
      <c r="B515" s="202">
        <v>0.03</v>
      </c>
      <c r="C515" s="203"/>
    </row>
    <row r="516" spans="1:3" ht="16.5" customHeight="1">
      <c r="A516" s="201" t="s">
        <v>1551</v>
      </c>
      <c r="B516" s="202">
        <v>0.39</v>
      </c>
      <c r="C516" s="203"/>
    </row>
    <row r="517" spans="1:3" ht="16.5" customHeight="1">
      <c r="A517" s="201" t="s">
        <v>1551</v>
      </c>
      <c r="B517" s="202">
        <v>0.21</v>
      </c>
      <c r="C517" s="203"/>
    </row>
    <row r="518" spans="1:3" ht="16.5" customHeight="1">
      <c r="A518" s="201" t="s">
        <v>1551</v>
      </c>
      <c r="B518" s="202">
        <v>0.03</v>
      </c>
      <c r="C518" s="203"/>
    </row>
    <row r="519" spans="1:3" ht="16.5" customHeight="1">
      <c r="A519" s="201" t="s">
        <v>1551</v>
      </c>
      <c r="B519" s="202">
        <v>0.12</v>
      </c>
      <c r="C519" s="203"/>
    </row>
    <row r="520" spans="1:3" ht="16.5" customHeight="1">
      <c r="A520" s="201" t="s">
        <v>1551</v>
      </c>
      <c r="B520" s="202">
        <v>0.06</v>
      </c>
      <c r="C520" s="203"/>
    </row>
    <row r="521" spans="1:3" ht="16.5" customHeight="1">
      <c r="A521" s="201" t="s">
        <v>1551</v>
      </c>
      <c r="B521" s="202">
        <v>0.03</v>
      </c>
      <c r="C521" s="203"/>
    </row>
    <row r="522" spans="1:3" ht="16.5" customHeight="1">
      <c r="A522" s="201" t="s">
        <v>1551</v>
      </c>
      <c r="B522" s="202">
        <v>0.15</v>
      </c>
      <c r="C522" s="203"/>
    </row>
    <row r="523" spans="1:3" ht="16.5" customHeight="1">
      <c r="A523" s="201" t="s">
        <v>1551</v>
      </c>
      <c r="B523" s="202">
        <v>0.06</v>
      </c>
      <c r="C523" s="203"/>
    </row>
    <row r="524" spans="1:3" ht="16.5" customHeight="1">
      <c r="A524" s="201" t="s">
        <v>1551</v>
      </c>
      <c r="B524" s="202">
        <v>0.15</v>
      </c>
      <c r="C524" s="203"/>
    </row>
    <row r="525" spans="1:3" ht="16.5" customHeight="1">
      <c r="A525" s="201" t="s">
        <v>1551</v>
      </c>
      <c r="B525" s="202">
        <v>0.42</v>
      </c>
      <c r="C525" s="203"/>
    </row>
    <row r="526" spans="1:3" ht="16.5" customHeight="1">
      <c r="A526" s="201" t="s">
        <v>1551</v>
      </c>
      <c r="B526" s="202">
        <v>1.98</v>
      </c>
      <c r="C526" s="203"/>
    </row>
    <row r="527" spans="1:3" ht="16.5" customHeight="1">
      <c r="A527" s="201" t="s">
        <v>1551</v>
      </c>
      <c r="B527" s="202">
        <v>0.09</v>
      </c>
      <c r="C527" s="203"/>
    </row>
    <row r="528" spans="1:3" ht="16.5" customHeight="1">
      <c r="A528" s="201" t="s">
        <v>1551</v>
      </c>
      <c r="B528" s="202">
        <v>0.09</v>
      </c>
      <c r="C528" s="203"/>
    </row>
    <row r="529" spans="1:3" ht="16.5" customHeight="1">
      <c r="A529" s="201" t="s">
        <v>1551</v>
      </c>
      <c r="B529" s="202">
        <v>3.96</v>
      </c>
      <c r="C529" s="203"/>
    </row>
    <row r="530" spans="1:3" ht="16.5" customHeight="1">
      <c r="A530" s="201" t="s">
        <v>1551</v>
      </c>
      <c r="B530" s="202">
        <v>0.06</v>
      </c>
      <c r="C530" s="203"/>
    </row>
    <row r="531" spans="1:3" ht="16.5" customHeight="1">
      <c r="A531" s="201" t="s">
        <v>1551</v>
      </c>
      <c r="B531" s="202">
        <v>0.21</v>
      </c>
      <c r="C531" s="203"/>
    </row>
    <row r="532" spans="1:3" ht="16.5" customHeight="1">
      <c r="A532" s="201" t="s">
        <v>1551</v>
      </c>
      <c r="B532" s="202">
        <v>0.06</v>
      </c>
      <c r="C532" s="203"/>
    </row>
    <row r="533" spans="1:3" ht="16.5" customHeight="1">
      <c r="A533" s="201" t="s">
        <v>1551</v>
      </c>
      <c r="B533" s="202">
        <v>0.12</v>
      </c>
      <c r="C533" s="203"/>
    </row>
    <row r="534" spans="1:3" ht="16.5" customHeight="1">
      <c r="A534" s="201" t="s">
        <v>1551</v>
      </c>
      <c r="B534" s="202">
        <v>0.03</v>
      </c>
      <c r="C534" s="203"/>
    </row>
    <row r="535" spans="1:3" ht="16.5" customHeight="1">
      <c r="A535" s="201" t="s">
        <v>1551</v>
      </c>
      <c r="B535" s="202">
        <v>0.06</v>
      </c>
      <c r="C535" s="203"/>
    </row>
    <row r="536" spans="1:3" ht="16.5" customHeight="1">
      <c r="A536" s="201" t="s">
        <v>1551</v>
      </c>
      <c r="B536" s="202">
        <v>0.27</v>
      </c>
      <c r="C536" s="203"/>
    </row>
    <row r="537" spans="1:3" ht="16.5" customHeight="1">
      <c r="A537" s="201" t="s">
        <v>1551</v>
      </c>
      <c r="B537" s="202">
        <v>0.06</v>
      </c>
      <c r="C537" s="203"/>
    </row>
    <row r="538" spans="1:3" ht="16.5" customHeight="1">
      <c r="A538" s="201" t="s">
        <v>1551</v>
      </c>
      <c r="B538" s="202">
        <v>0.06</v>
      </c>
      <c r="C538" s="203"/>
    </row>
    <row r="539" spans="1:3" ht="16.5" customHeight="1">
      <c r="A539" s="201" t="s">
        <v>1551</v>
      </c>
      <c r="B539" s="202">
        <v>0.03</v>
      </c>
      <c r="C539" s="203"/>
    </row>
    <row r="540" spans="1:3" ht="16.5" customHeight="1">
      <c r="A540" s="201" t="s">
        <v>1551</v>
      </c>
      <c r="B540" s="202">
        <v>0.12</v>
      </c>
      <c r="C540" s="203"/>
    </row>
    <row r="541" spans="1:3" ht="16.5" customHeight="1">
      <c r="A541" s="201" t="s">
        <v>1551</v>
      </c>
      <c r="B541" s="202">
        <v>0.09</v>
      </c>
      <c r="C541" s="203"/>
    </row>
    <row r="542" spans="1:3" ht="16.5" customHeight="1">
      <c r="A542" s="201" t="s">
        <v>1551</v>
      </c>
      <c r="B542" s="202">
        <v>0.06</v>
      </c>
      <c r="C542" s="203"/>
    </row>
    <row r="543" spans="1:3" ht="16.5" customHeight="1">
      <c r="A543" s="201" t="s">
        <v>1551</v>
      </c>
      <c r="B543" s="202">
        <v>1.65</v>
      </c>
      <c r="C543" s="203"/>
    </row>
    <row r="544" spans="1:3" ht="16.5" customHeight="1">
      <c r="A544" s="201" t="s">
        <v>1551</v>
      </c>
      <c r="B544" s="202">
        <v>9.06</v>
      </c>
      <c r="C544" s="203"/>
    </row>
    <row r="545" spans="1:3" ht="16.5" customHeight="1">
      <c r="A545" s="201" t="s">
        <v>1551</v>
      </c>
      <c r="B545" s="202">
        <v>1.02</v>
      </c>
      <c r="C545" s="203"/>
    </row>
    <row r="546" spans="1:3" ht="16.5" customHeight="1">
      <c r="A546" s="201" t="s">
        <v>1551</v>
      </c>
      <c r="B546" s="202">
        <v>0.03</v>
      </c>
      <c r="C546" s="203"/>
    </row>
    <row r="547" spans="1:3" ht="16.5" customHeight="1">
      <c r="A547" s="201" t="s">
        <v>1551</v>
      </c>
      <c r="B547" s="202">
        <v>0.57</v>
      </c>
      <c r="C547" s="203"/>
    </row>
    <row r="548" spans="1:3" ht="16.5" customHeight="1">
      <c r="A548" s="201" t="s">
        <v>1551</v>
      </c>
      <c r="B548" s="202">
        <v>0.21</v>
      </c>
      <c r="C548" s="203"/>
    </row>
    <row r="549" spans="1:3" ht="16.5" customHeight="1">
      <c r="A549" s="201" t="s">
        <v>1551</v>
      </c>
      <c r="B549" s="202">
        <v>0.42</v>
      </c>
      <c r="C549" s="203"/>
    </row>
    <row r="550" spans="1:3" ht="16.5" customHeight="1">
      <c r="A550" s="201" t="s">
        <v>1551</v>
      </c>
      <c r="B550" s="202">
        <v>0.24</v>
      </c>
      <c r="C550" s="203"/>
    </row>
    <row r="551" spans="1:3" ht="16.5" customHeight="1">
      <c r="A551" s="201" t="s">
        <v>1551</v>
      </c>
      <c r="B551" s="202">
        <v>0.3</v>
      </c>
      <c r="C551" s="203"/>
    </row>
    <row r="552" spans="1:3" ht="16.5" customHeight="1">
      <c r="A552" s="201" t="s">
        <v>1551</v>
      </c>
      <c r="B552" s="202">
        <v>0.09</v>
      </c>
      <c r="C552" s="203"/>
    </row>
    <row r="553" spans="1:3" ht="16.5" customHeight="1">
      <c r="A553" s="201" t="s">
        <v>1551</v>
      </c>
      <c r="B553" s="202">
        <v>0.09</v>
      </c>
      <c r="C553" s="203"/>
    </row>
    <row r="554" spans="1:3" ht="16.5" customHeight="1">
      <c r="A554" s="201" t="s">
        <v>1551</v>
      </c>
      <c r="B554" s="202">
        <v>0.03</v>
      </c>
      <c r="C554" s="203"/>
    </row>
    <row r="555" spans="1:3" ht="16.5" customHeight="1">
      <c r="A555" s="201" t="s">
        <v>1551</v>
      </c>
      <c r="B555" s="202">
        <v>0.03</v>
      </c>
      <c r="C555" s="203"/>
    </row>
    <row r="556" spans="1:3" ht="16.5" customHeight="1">
      <c r="A556" s="201" t="s">
        <v>1551</v>
      </c>
      <c r="B556" s="202">
        <v>0.3</v>
      </c>
      <c r="C556" s="203"/>
    </row>
    <row r="557" spans="1:3" ht="16.5" customHeight="1">
      <c r="A557" s="201" t="s">
        <v>1551</v>
      </c>
      <c r="B557" s="202">
        <v>0.06</v>
      </c>
      <c r="C557" s="203"/>
    </row>
    <row r="558" spans="1:3" ht="16.5" customHeight="1">
      <c r="A558" s="201" t="s">
        <v>1551</v>
      </c>
      <c r="B558" s="202">
        <v>0.06</v>
      </c>
      <c r="C558" s="203"/>
    </row>
    <row r="559" spans="1:3" ht="16.5" customHeight="1">
      <c r="A559" s="201" t="s">
        <v>1551</v>
      </c>
      <c r="B559" s="202">
        <v>0.09</v>
      </c>
      <c r="C559" s="203"/>
    </row>
    <row r="560" spans="1:3" ht="16.5" customHeight="1">
      <c r="A560" s="201" t="s">
        <v>1551</v>
      </c>
      <c r="B560" s="202">
        <v>0.03</v>
      </c>
      <c r="C560" s="203"/>
    </row>
    <row r="561" spans="1:3" ht="16.5" customHeight="1">
      <c r="A561" s="201" t="s">
        <v>1551</v>
      </c>
      <c r="B561" s="202">
        <v>0.06</v>
      </c>
      <c r="C561" s="203"/>
    </row>
    <row r="562" spans="1:3" ht="16.5" customHeight="1">
      <c r="A562" s="201" t="s">
        <v>1551</v>
      </c>
      <c r="B562" s="202">
        <v>0.12</v>
      </c>
      <c r="C562" s="203"/>
    </row>
    <row r="563" spans="1:3" ht="16.5" customHeight="1">
      <c r="A563" s="201" t="s">
        <v>1551</v>
      </c>
      <c r="B563" s="202">
        <v>0.09</v>
      </c>
      <c r="C563" s="203"/>
    </row>
    <row r="564" spans="1:3" ht="16.5" customHeight="1">
      <c r="A564" s="201" t="s">
        <v>1551</v>
      </c>
      <c r="B564" s="202">
        <v>0.21</v>
      </c>
      <c r="C564" s="203"/>
    </row>
    <row r="565" spans="1:3" ht="16.5" customHeight="1">
      <c r="A565" s="201" t="s">
        <v>1551</v>
      </c>
      <c r="B565" s="202">
        <v>0.03</v>
      </c>
      <c r="C565" s="203"/>
    </row>
    <row r="566" spans="1:3" ht="16.5" customHeight="1">
      <c r="A566" s="201" t="s">
        <v>1551</v>
      </c>
      <c r="B566" s="202">
        <v>0.06</v>
      </c>
      <c r="C566" s="203"/>
    </row>
    <row r="567" spans="1:3" ht="16.5" customHeight="1">
      <c r="A567" s="201" t="s">
        <v>1551</v>
      </c>
      <c r="B567" s="202">
        <v>0.09</v>
      </c>
      <c r="C567" s="203"/>
    </row>
    <row r="568" spans="1:3" ht="16.5" customHeight="1">
      <c r="A568" s="201" t="s">
        <v>1551</v>
      </c>
      <c r="B568" s="202">
        <v>0.18</v>
      </c>
      <c r="C568" s="203"/>
    </row>
    <row r="569" spans="1:3" ht="16.5" customHeight="1">
      <c r="A569" s="201" t="s">
        <v>1551</v>
      </c>
      <c r="B569" s="202">
        <v>0.03</v>
      </c>
      <c r="C569" s="203"/>
    </row>
    <row r="570" spans="1:3" ht="16.5" customHeight="1">
      <c r="A570" s="201" t="s">
        <v>1551</v>
      </c>
      <c r="B570" s="202">
        <v>0.03</v>
      </c>
      <c r="C570" s="203"/>
    </row>
    <row r="571" spans="1:3" ht="16.5" customHeight="1">
      <c r="A571" s="201" t="s">
        <v>1551</v>
      </c>
      <c r="B571" s="202">
        <v>0.06</v>
      </c>
      <c r="C571" s="203"/>
    </row>
    <row r="572" spans="1:3" ht="16.5" customHeight="1">
      <c r="A572" s="201" t="s">
        <v>1551</v>
      </c>
      <c r="B572" s="202">
        <v>0.03</v>
      </c>
      <c r="C572" s="203"/>
    </row>
    <row r="573" spans="1:3" ht="16.5" customHeight="1">
      <c r="A573" s="201" t="s">
        <v>1552</v>
      </c>
      <c r="B573" s="202">
        <v>26.0336</v>
      </c>
      <c r="C573" s="203"/>
    </row>
    <row r="574" spans="1:3" ht="16.5" customHeight="1">
      <c r="A574" s="201" t="s">
        <v>1552</v>
      </c>
      <c r="B574" s="202">
        <v>28.336</v>
      </c>
      <c r="C574" s="203"/>
    </row>
    <row r="575" spans="1:3" ht="16.5" customHeight="1">
      <c r="A575" s="201" t="s">
        <v>1552</v>
      </c>
      <c r="B575" s="202">
        <v>2.2848</v>
      </c>
      <c r="C575" s="203"/>
    </row>
    <row r="576" spans="1:3" ht="16.5" customHeight="1">
      <c r="A576" s="201" t="s">
        <v>1552</v>
      </c>
      <c r="B576" s="202">
        <v>6.4256</v>
      </c>
      <c r="C576" s="203"/>
    </row>
    <row r="577" spans="1:3" ht="16.5" customHeight="1">
      <c r="A577" s="201" t="s">
        <v>1552</v>
      </c>
      <c r="B577" s="202">
        <v>44.2568</v>
      </c>
      <c r="C577" s="203"/>
    </row>
    <row r="578" spans="1:3" ht="16.5" customHeight="1">
      <c r="A578" s="201" t="s">
        <v>1552</v>
      </c>
      <c r="B578" s="202">
        <v>23.4688</v>
      </c>
      <c r="C578" s="203"/>
    </row>
    <row r="579" spans="1:3" ht="16.5" customHeight="1">
      <c r="A579" s="201" t="s">
        <v>1552</v>
      </c>
      <c r="B579" s="202">
        <v>32.3792</v>
      </c>
      <c r="C579" s="203"/>
    </row>
    <row r="580" spans="1:3" ht="16.5" customHeight="1">
      <c r="A580" s="201" t="s">
        <v>1552</v>
      </c>
      <c r="B580" s="202">
        <v>10.416</v>
      </c>
      <c r="C580" s="203"/>
    </row>
    <row r="581" spans="1:3" ht="16.5" customHeight="1">
      <c r="A581" s="201" t="s">
        <v>1552</v>
      </c>
      <c r="B581" s="202">
        <v>48.72</v>
      </c>
      <c r="C581" s="203"/>
    </row>
    <row r="582" spans="1:3" ht="16.5" customHeight="1">
      <c r="A582" s="201" t="s">
        <v>1552</v>
      </c>
      <c r="B582" s="202">
        <v>2.1248</v>
      </c>
      <c r="C582" s="203"/>
    </row>
    <row r="583" spans="1:3" ht="16.5" customHeight="1">
      <c r="A583" s="201" t="s">
        <v>1552</v>
      </c>
      <c r="B583" s="202">
        <v>116.4606</v>
      </c>
      <c r="C583" s="203"/>
    </row>
    <row r="584" spans="1:3" ht="16.5" customHeight="1">
      <c r="A584" s="201" t="s">
        <v>1552</v>
      </c>
      <c r="B584" s="202">
        <v>16.5696</v>
      </c>
      <c r="C584" s="203"/>
    </row>
    <row r="585" spans="1:3" ht="16.5" customHeight="1">
      <c r="A585" s="201" t="s">
        <v>1552</v>
      </c>
      <c r="B585" s="202">
        <v>28.8206</v>
      </c>
      <c r="C585" s="203"/>
    </row>
    <row r="586" spans="1:3" ht="16.5" customHeight="1">
      <c r="A586" s="201" t="s">
        <v>1552</v>
      </c>
      <c r="B586" s="202">
        <v>4.7216</v>
      </c>
      <c r="C586" s="203"/>
    </row>
    <row r="587" spans="1:3" ht="16.5" customHeight="1">
      <c r="A587" s="201" t="s">
        <v>1552</v>
      </c>
      <c r="B587" s="202">
        <v>34.624</v>
      </c>
      <c r="C587" s="203"/>
    </row>
    <row r="588" spans="1:3" ht="16.5" customHeight="1">
      <c r="A588" s="201" t="s">
        <v>1552</v>
      </c>
      <c r="B588" s="202">
        <v>1.288</v>
      </c>
      <c r="C588" s="203"/>
    </row>
    <row r="589" spans="1:3" ht="16.5" customHeight="1">
      <c r="A589" s="201" t="s">
        <v>1552</v>
      </c>
      <c r="B589" s="202">
        <v>1.568</v>
      </c>
      <c r="C589" s="203"/>
    </row>
    <row r="590" spans="1:3" ht="16.5" customHeight="1">
      <c r="A590" s="201" t="s">
        <v>1552</v>
      </c>
      <c r="B590" s="202">
        <v>39.4256</v>
      </c>
      <c r="C590" s="203"/>
    </row>
    <row r="591" spans="1:3" ht="16.5" customHeight="1">
      <c r="A591" s="201" t="s">
        <v>1552</v>
      </c>
      <c r="B591" s="202">
        <v>4.256</v>
      </c>
      <c r="C591" s="203"/>
    </row>
    <row r="592" spans="1:3" ht="16.5" customHeight="1">
      <c r="A592" s="201" t="s">
        <v>1552</v>
      </c>
      <c r="B592" s="202">
        <v>2.296</v>
      </c>
      <c r="C592" s="203"/>
    </row>
    <row r="593" spans="1:3" ht="16.5" customHeight="1">
      <c r="A593" s="201" t="s">
        <v>1552</v>
      </c>
      <c r="B593" s="202">
        <v>0.392</v>
      </c>
      <c r="C593" s="203"/>
    </row>
    <row r="594" spans="1:3" ht="16.5" customHeight="1">
      <c r="A594" s="201" t="s">
        <v>1552</v>
      </c>
      <c r="B594" s="202">
        <v>23.9262</v>
      </c>
      <c r="C594" s="203"/>
    </row>
    <row r="595" spans="1:3" ht="16.5" customHeight="1">
      <c r="A595" s="201" t="s">
        <v>1552</v>
      </c>
      <c r="B595" s="202">
        <v>15.6096</v>
      </c>
      <c r="C595" s="203"/>
    </row>
    <row r="596" spans="1:3" ht="16.5" customHeight="1">
      <c r="A596" s="201" t="s">
        <v>1552</v>
      </c>
      <c r="B596" s="202">
        <v>17.696</v>
      </c>
      <c r="C596" s="203"/>
    </row>
    <row r="597" spans="1:3" ht="16.5" customHeight="1">
      <c r="A597" s="201" t="s">
        <v>1552</v>
      </c>
      <c r="B597" s="202">
        <v>3.304</v>
      </c>
      <c r="C597" s="203"/>
    </row>
    <row r="598" spans="1:3" ht="16.5" customHeight="1">
      <c r="A598" s="201" t="s">
        <v>1552</v>
      </c>
      <c r="B598" s="202">
        <v>12.32</v>
      </c>
      <c r="C598" s="203"/>
    </row>
    <row r="599" spans="1:3" ht="16.5" customHeight="1">
      <c r="A599" s="201" t="s">
        <v>1552</v>
      </c>
      <c r="B599" s="202">
        <v>20.096</v>
      </c>
      <c r="C599" s="203"/>
    </row>
    <row r="600" spans="1:3" ht="16.5" customHeight="1">
      <c r="A600" s="201" t="s">
        <v>1552</v>
      </c>
      <c r="B600" s="202">
        <v>2.92</v>
      </c>
      <c r="C600" s="203"/>
    </row>
    <row r="601" spans="1:3" ht="16.5" customHeight="1">
      <c r="A601" s="201" t="s">
        <v>1552</v>
      </c>
      <c r="B601" s="202">
        <v>4.7632</v>
      </c>
      <c r="C601" s="203"/>
    </row>
    <row r="602" spans="1:3" ht="16.5" customHeight="1">
      <c r="A602" s="201" t="s">
        <v>1552</v>
      </c>
      <c r="B602" s="202">
        <v>8.5664</v>
      </c>
      <c r="C602" s="203"/>
    </row>
    <row r="603" spans="1:3" ht="16.5" customHeight="1">
      <c r="A603" s="201" t="s">
        <v>1552</v>
      </c>
      <c r="B603" s="202">
        <v>6.8368</v>
      </c>
      <c r="C603" s="203"/>
    </row>
    <row r="604" spans="1:3" ht="16.5" customHeight="1">
      <c r="A604" s="201" t="s">
        <v>1552</v>
      </c>
      <c r="B604" s="202">
        <v>8.0336</v>
      </c>
      <c r="C604" s="203"/>
    </row>
    <row r="605" spans="1:3" ht="16.5" customHeight="1">
      <c r="A605" s="201" t="s">
        <v>1552</v>
      </c>
      <c r="B605" s="202">
        <v>16.5296</v>
      </c>
      <c r="C605" s="203"/>
    </row>
    <row r="606" spans="1:3" ht="16.5" customHeight="1">
      <c r="A606" s="201" t="s">
        <v>1552</v>
      </c>
      <c r="B606" s="202">
        <v>21.2112</v>
      </c>
      <c r="C606" s="203"/>
    </row>
    <row r="607" spans="1:3" ht="16.5" customHeight="1">
      <c r="A607" s="201" t="s">
        <v>1552</v>
      </c>
      <c r="B607" s="202">
        <v>2.296</v>
      </c>
      <c r="C607" s="203"/>
    </row>
    <row r="608" spans="1:3" ht="16.5" customHeight="1">
      <c r="A608" s="201" t="s">
        <v>1552</v>
      </c>
      <c r="B608" s="202">
        <v>26.096</v>
      </c>
      <c r="C608" s="203"/>
    </row>
    <row r="609" spans="1:3" ht="16.5" customHeight="1">
      <c r="A609" s="201" t="s">
        <v>1552</v>
      </c>
      <c r="B609" s="202">
        <v>152.0762</v>
      </c>
      <c r="C609" s="203"/>
    </row>
    <row r="610" spans="1:3" ht="16.5" customHeight="1">
      <c r="A610" s="201" t="s">
        <v>1552</v>
      </c>
      <c r="B610" s="202">
        <v>105.4934</v>
      </c>
      <c r="C610" s="203"/>
    </row>
    <row r="611" spans="1:3" ht="16.5" customHeight="1">
      <c r="A611" s="201" t="s">
        <v>1552</v>
      </c>
      <c r="B611" s="202">
        <v>5.096</v>
      </c>
      <c r="C611" s="203"/>
    </row>
    <row r="612" spans="1:3" ht="16.5" customHeight="1">
      <c r="A612" s="201" t="s">
        <v>1552</v>
      </c>
      <c r="B612" s="202">
        <v>33.3536</v>
      </c>
      <c r="C612" s="203"/>
    </row>
    <row r="613" spans="1:3" ht="16.5" customHeight="1">
      <c r="A613" s="201" t="s">
        <v>1552</v>
      </c>
      <c r="B613" s="202">
        <v>3.4944</v>
      </c>
      <c r="C613" s="203"/>
    </row>
    <row r="614" spans="1:3" ht="16.5" customHeight="1">
      <c r="A614" s="201" t="s">
        <v>1552</v>
      </c>
      <c r="B614" s="202">
        <v>2.536</v>
      </c>
      <c r="C614" s="203"/>
    </row>
    <row r="615" spans="1:3" ht="16.5" customHeight="1">
      <c r="A615" s="201" t="s">
        <v>1552</v>
      </c>
      <c r="B615" s="202">
        <v>0.2496</v>
      </c>
      <c r="C615" s="203"/>
    </row>
    <row r="616" spans="1:3" ht="16.5" customHeight="1">
      <c r="A616" s="201" t="s">
        <v>1552</v>
      </c>
      <c r="B616" s="202">
        <v>159.9898</v>
      </c>
      <c r="C616" s="203"/>
    </row>
    <row r="617" spans="1:3" ht="16.5" customHeight="1">
      <c r="A617" s="201" t="s">
        <v>1552</v>
      </c>
      <c r="B617" s="202">
        <v>16.016</v>
      </c>
      <c r="C617" s="203"/>
    </row>
    <row r="618" spans="1:3" ht="16.5" customHeight="1">
      <c r="A618" s="201" t="s">
        <v>1552</v>
      </c>
      <c r="B618" s="202">
        <v>11.704</v>
      </c>
      <c r="C618" s="203"/>
    </row>
    <row r="619" spans="1:3" ht="16.5" customHeight="1">
      <c r="A619" s="201" t="s">
        <v>1552</v>
      </c>
      <c r="B619" s="202">
        <v>12.432</v>
      </c>
      <c r="C619" s="203"/>
    </row>
    <row r="620" spans="1:3" ht="16.5" customHeight="1">
      <c r="A620" s="201" t="s">
        <v>1552</v>
      </c>
      <c r="B620" s="202">
        <v>111.4586</v>
      </c>
      <c r="C620" s="203"/>
    </row>
    <row r="621" spans="1:3" ht="16.5" customHeight="1">
      <c r="A621" s="201" t="s">
        <v>1552</v>
      </c>
      <c r="B621" s="202">
        <v>6.3264</v>
      </c>
      <c r="C621" s="203"/>
    </row>
    <row r="622" spans="1:3" ht="16.5" customHeight="1">
      <c r="A622" s="201" t="s">
        <v>1552</v>
      </c>
      <c r="B622" s="202">
        <v>3.136</v>
      </c>
      <c r="C622" s="203"/>
    </row>
    <row r="623" spans="1:3" ht="16.5" customHeight="1">
      <c r="A623" s="201" t="s">
        <v>1552</v>
      </c>
      <c r="B623" s="202">
        <v>19.7872</v>
      </c>
      <c r="C623" s="203"/>
    </row>
    <row r="624" spans="1:3" ht="16.5" customHeight="1">
      <c r="A624" s="201" t="s">
        <v>1552</v>
      </c>
      <c r="B624" s="202">
        <v>5.0096</v>
      </c>
      <c r="C624" s="203"/>
    </row>
    <row r="625" spans="1:3" ht="16.5" customHeight="1">
      <c r="A625" s="201" t="s">
        <v>1552</v>
      </c>
      <c r="B625" s="202">
        <v>10.864</v>
      </c>
      <c r="C625" s="203"/>
    </row>
    <row r="626" spans="1:3" ht="16.5" customHeight="1">
      <c r="A626" s="201" t="s">
        <v>1552</v>
      </c>
      <c r="B626" s="202">
        <v>0.392</v>
      </c>
      <c r="C626" s="203"/>
    </row>
    <row r="627" spans="1:3" ht="16.5" customHeight="1">
      <c r="A627" s="201" t="s">
        <v>1552</v>
      </c>
      <c r="B627" s="202">
        <v>14.476</v>
      </c>
      <c r="C627" s="203"/>
    </row>
    <row r="628" spans="1:3" ht="16.5" customHeight="1">
      <c r="A628" s="201" t="s">
        <v>1552</v>
      </c>
      <c r="B628" s="202">
        <v>8.1456</v>
      </c>
      <c r="C628" s="203"/>
    </row>
    <row r="629" spans="1:3" ht="16.5" customHeight="1">
      <c r="A629" s="201" t="s">
        <v>1552</v>
      </c>
      <c r="B629" s="202">
        <v>2.128</v>
      </c>
      <c r="C629" s="203"/>
    </row>
    <row r="630" spans="1:3" ht="16.5" customHeight="1">
      <c r="A630" s="201" t="s">
        <v>1552</v>
      </c>
      <c r="B630" s="202">
        <v>9.336</v>
      </c>
      <c r="C630" s="203"/>
    </row>
    <row r="631" spans="1:3" ht="16.5" customHeight="1">
      <c r="A631" s="201" t="s">
        <v>1552</v>
      </c>
      <c r="B631" s="202">
        <v>945.7848</v>
      </c>
      <c r="C631" s="203"/>
    </row>
    <row r="632" spans="1:3" ht="16.5" customHeight="1">
      <c r="A632" s="201" t="s">
        <v>1552</v>
      </c>
      <c r="B632" s="202">
        <v>14.112</v>
      </c>
      <c r="C632" s="203"/>
    </row>
    <row r="633" spans="1:3" ht="16.5" customHeight="1">
      <c r="A633" s="201" t="s">
        <v>1552</v>
      </c>
      <c r="B633" s="202">
        <v>43.2652</v>
      </c>
      <c r="C633" s="203"/>
    </row>
    <row r="634" spans="1:3" ht="16.5" customHeight="1">
      <c r="A634" s="201" t="s">
        <v>1552</v>
      </c>
      <c r="B634" s="202">
        <v>5.3184</v>
      </c>
      <c r="C634" s="203"/>
    </row>
    <row r="635" spans="1:3" ht="16.5" customHeight="1">
      <c r="A635" s="201" t="s">
        <v>1552</v>
      </c>
      <c r="B635" s="202">
        <v>9.968</v>
      </c>
      <c r="C635" s="203"/>
    </row>
    <row r="636" spans="1:3" ht="16.5" customHeight="1">
      <c r="A636" s="201" t="s">
        <v>1552</v>
      </c>
      <c r="B636" s="202">
        <v>0.392</v>
      </c>
      <c r="C636" s="203"/>
    </row>
    <row r="637" spans="1:3" ht="16.5" customHeight="1">
      <c r="A637" s="201" t="s">
        <v>1552</v>
      </c>
      <c r="B637" s="202">
        <v>51.2416</v>
      </c>
      <c r="C637" s="203"/>
    </row>
    <row r="638" spans="1:3" ht="16.5" customHeight="1">
      <c r="A638" s="201" t="s">
        <v>1552</v>
      </c>
      <c r="B638" s="202">
        <v>29.6736</v>
      </c>
      <c r="C638" s="203"/>
    </row>
    <row r="639" spans="1:3" ht="16.5" customHeight="1">
      <c r="A639" s="201" t="s">
        <v>1552</v>
      </c>
      <c r="B639" s="202">
        <v>0.728</v>
      </c>
      <c r="C639" s="203"/>
    </row>
    <row r="640" spans="1:3" ht="16.5" customHeight="1">
      <c r="A640" s="201" t="s">
        <v>1552</v>
      </c>
      <c r="B640" s="202">
        <v>14.0288</v>
      </c>
      <c r="C640" s="203"/>
    </row>
    <row r="641" spans="1:3" ht="16.5" customHeight="1">
      <c r="A641" s="201" t="s">
        <v>1552</v>
      </c>
      <c r="B641" s="202">
        <v>100.352</v>
      </c>
      <c r="C641" s="203"/>
    </row>
  </sheetData>
  <mergeCells count="1">
    <mergeCell ref="A2:C2"/>
  </mergeCells>
  <printOptions horizontalCentered="1"/>
  <pageMargins left="0" right="0" top="0" bottom="0" header="0" footer="0"/>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F72"/>
  <sheetViews>
    <sheetView showGridLines="0" zoomScale="85" zoomScaleNormal="85" workbookViewId="0" topLeftCell="A1">
      <pane ySplit="6" topLeftCell="BM7" activePane="bottomLeft" state="frozen"/>
      <selection pane="topLeft" activeCell="J15" sqref="J15"/>
      <selection pane="bottomLeft" activeCell="J15" sqref="J15"/>
    </sheetView>
  </sheetViews>
  <sheetFormatPr defaultColWidth="9.00390625" defaultRowHeight="14.25"/>
  <cols>
    <col min="1" max="1" width="49.25390625" style="205" customWidth="1"/>
    <col min="2" max="6" width="10.50390625" style="205" customWidth="1"/>
    <col min="7" max="16384" width="9.00390625" style="205" customWidth="1"/>
  </cols>
  <sheetData>
    <row r="1" spans="1:4" ht="18" customHeight="1">
      <c r="A1" s="204" t="s">
        <v>1494</v>
      </c>
      <c r="B1" s="204"/>
      <c r="C1" s="204"/>
      <c r="D1" s="204"/>
    </row>
    <row r="2" spans="1:6" s="206" customFormat="1" ht="22.5">
      <c r="A2" s="265" t="s">
        <v>19</v>
      </c>
      <c r="B2" s="265"/>
      <c r="C2" s="265"/>
      <c r="D2" s="265"/>
      <c r="E2" s="265"/>
      <c r="F2" s="265"/>
    </row>
    <row r="3" ht="20.25" customHeight="1">
      <c r="F3" s="205" t="s">
        <v>20</v>
      </c>
    </row>
    <row r="4" spans="1:6" ht="31.5" customHeight="1">
      <c r="A4" s="266" t="s">
        <v>1220</v>
      </c>
      <c r="B4" s="267"/>
      <c r="C4" s="267"/>
      <c r="D4" s="267"/>
      <c r="E4" s="267"/>
      <c r="F4" s="268"/>
    </row>
    <row r="5" spans="1:6" ht="21.75" customHeight="1">
      <c r="A5" s="269" t="s">
        <v>290</v>
      </c>
      <c r="B5" s="271" t="s">
        <v>1443</v>
      </c>
      <c r="C5" s="271" t="s">
        <v>1444</v>
      </c>
      <c r="D5" s="273" t="s">
        <v>291</v>
      </c>
      <c r="E5" s="274"/>
      <c r="F5" s="275"/>
    </row>
    <row r="6" spans="1:6" ht="45.75" customHeight="1">
      <c r="A6" s="270"/>
      <c r="B6" s="272"/>
      <c r="C6" s="272"/>
      <c r="D6" s="167" t="s">
        <v>1392</v>
      </c>
      <c r="E6" s="168" t="s">
        <v>1447</v>
      </c>
      <c r="F6" s="168" t="s">
        <v>1448</v>
      </c>
    </row>
    <row r="7" spans="1:6" ht="19.5" customHeight="1">
      <c r="A7" s="210" t="s">
        <v>1555</v>
      </c>
      <c r="B7" s="209">
        <f>SUM(B8,B15,B51)</f>
        <v>200306</v>
      </c>
      <c r="C7" s="209">
        <f>SUM(C8,C15,C51)</f>
        <v>271433</v>
      </c>
      <c r="D7" s="209">
        <f>SUM(D8,D15,D51)</f>
        <v>221428</v>
      </c>
      <c r="E7" s="208"/>
      <c r="F7" s="208"/>
    </row>
    <row r="8" spans="1:6" ht="19.5" customHeight="1">
      <c r="A8" s="210" t="s">
        <v>1221</v>
      </c>
      <c r="B8" s="209">
        <f>SUM(B9:B14)</f>
        <v>3183</v>
      </c>
      <c r="C8" s="209">
        <f>SUM(C9:C14)</f>
        <v>3183</v>
      </c>
      <c r="D8" s="209">
        <f>SUM(D9:D14)</f>
        <v>3183</v>
      </c>
      <c r="E8" s="208"/>
      <c r="F8" s="208"/>
    </row>
    <row r="9" spans="1:6" ht="19.5" customHeight="1">
      <c r="A9" s="211" t="s">
        <v>1222</v>
      </c>
      <c r="B9" s="209">
        <v>148</v>
      </c>
      <c r="C9" s="209">
        <v>148</v>
      </c>
      <c r="D9" s="209">
        <v>148</v>
      </c>
      <c r="E9" s="208"/>
      <c r="F9" s="208"/>
    </row>
    <row r="10" spans="1:6" ht="19.5" customHeight="1">
      <c r="A10" s="211" t="s">
        <v>1223</v>
      </c>
      <c r="B10" s="209">
        <v>547</v>
      </c>
      <c r="C10" s="209">
        <v>547</v>
      </c>
      <c r="D10" s="209">
        <v>547</v>
      </c>
      <c r="E10" s="208"/>
      <c r="F10" s="208"/>
    </row>
    <row r="11" spans="1:6" ht="19.5" customHeight="1">
      <c r="A11" s="211" t="s">
        <v>1224</v>
      </c>
      <c r="B11" s="209">
        <v>1881</v>
      </c>
      <c r="C11" s="209">
        <v>1881</v>
      </c>
      <c r="D11" s="209">
        <v>1881</v>
      </c>
      <c r="E11" s="208"/>
      <c r="F11" s="208"/>
    </row>
    <row r="12" spans="1:6" ht="19.5" customHeight="1">
      <c r="A12" s="211" t="s">
        <v>1225</v>
      </c>
      <c r="B12" s="209">
        <v>1</v>
      </c>
      <c r="C12" s="209">
        <v>1</v>
      </c>
      <c r="D12" s="209">
        <v>1</v>
      </c>
      <c r="E12" s="208"/>
      <c r="F12" s="208"/>
    </row>
    <row r="13" spans="1:6" ht="19.5" customHeight="1">
      <c r="A13" s="211" t="s">
        <v>1226</v>
      </c>
      <c r="B13" s="209">
        <v>606</v>
      </c>
      <c r="C13" s="209">
        <v>606</v>
      </c>
      <c r="D13" s="209">
        <v>606</v>
      </c>
      <c r="E13" s="208"/>
      <c r="F13" s="208"/>
    </row>
    <row r="14" spans="1:6" ht="19.5" customHeight="1">
      <c r="A14" s="211" t="s">
        <v>1227</v>
      </c>
      <c r="B14" s="209"/>
      <c r="C14" s="209"/>
      <c r="D14" s="209"/>
      <c r="E14" s="208"/>
      <c r="F14" s="208"/>
    </row>
    <row r="15" spans="1:6" ht="19.5" customHeight="1">
      <c r="A15" s="211" t="s">
        <v>1228</v>
      </c>
      <c r="B15" s="209">
        <f>SUM(B16:B50)</f>
        <v>193747</v>
      </c>
      <c r="C15" s="209">
        <f>SUM(C16:C50)</f>
        <v>248172</v>
      </c>
      <c r="D15" s="209">
        <f>SUM(D16:D50)</f>
        <v>211811</v>
      </c>
      <c r="E15" s="208"/>
      <c r="F15" s="208"/>
    </row>
    <row r="16" spans="1:6" ht="19.5" customHeight="1">
      <c r="A16" s="211" t="s">
        <v>1229</v>
      </c>
      <c r="B16" s="209"/>
      <c r="C16" s="209"/>
      <c r="D16" s="209"/>
      <c r="E16" s="208"/>
      <c r="F16" s="208"/>
    </row>
    <row r="17" spans="1:6" ht="19.5" customHeight="1">
      <c r="A17" s="212" t="s">
        <v>1230</v>
      </c>
      <c r="B17" s="213">
        <v>95948</v>
      </c>
      <c r="C17" s="213">
        <v>106434</v>
      </c>
      <c r="D17" s="213">
        <v>106840</v>
      </c>
      <c r="E17" s="208"/>
      <c r="F17" s="208"/>
    </row>
    <row r="18" spans="1:6" ht="19.5" customHeight="1">
      <c r="A18" s="214" t="s">
        <v>1231</v>
      </c>
      <c r="B18" s="215">
        <v>27550</v>
      </c>
      <c r="C18" s="215">
        <v>30906</v>
      </c>
      <c r="D18" s="215">
        <v>27375</v>
      </c>
      <c r="E18" s="208"/>
      <c r="F18" s="208"/>
    </row>
    <row r="19" spans="1:6" ht="19.5" customHeight="1">
      <c r="A19" s="214" t="s">
        <v>1232</v>
      </c>
      <c r="B19" s="215">
        <v>-2673</v>
      </c>
      <c r="C19" s="215">
        <v>836</v>
      </c>
      <c r="D19" s="215">
        <v>-1113</v>
      </c>
      <c r="E19" s="208"/>
      <c r="F19" s="208"/>
    </row>
    <row r="20" spans="1:6" ht="19.5" customHeight="1">
      <c r="A20" s="214" t="s">
        <v>1233</v>
      </c>
      <c r="B20" s="215"/>
      <c r="C20" s="215"/>
      <c r="D20" s="215"/>
      <c r="E20" s="208"/>
      <c r="F20" s="208"/>
    </row>
    <row r="21" spans="1:6" ht="19.5" customHeight="1">
      <c r="A21" s="214" t="s">
        <v>1234</v>
      </c>
      <c r="B21" s="215"/>
      <c r="C21" s="215"/>
      <c r="D21" s="215"/>
      <c r="E21" s="208"/>
      <c r="F21" s="208"/>
    </row>
    <row r="22" spans="1:6" ht="19.5" customHeight="1">
      <c r="A22" s="214" t="s">
        <v>1235</v>
      </c>
      <c r="B22" s="215"/>
      <c r="C22" s="215">
        <v>166</v>
      </c>
      <c r="D22" s="215"/>
      <c r="E22" s="208"/>
      <c r="F22" s="208"/>
    </row>
    <row r="23" spans="1:6" ht="19.5" customHeight="1">
      <c r="A23" s="214" t="s">
        <v>1236</v>
      </c>
      <c r="B23" s="215"/>
      <c r="C23" s="215"/>
      <c r="D23" s="215"/>
      <c r="E23" s="208"/>
      <c r="F23" s="208"/>
    </row>
    <row r="24" spans="1:6" ht="19.5" customHeight="1">
      <c r="A24" s="214" t="s">
        <v>1237</v>
      </c>
      <c r="B24" s="215">
        <v>18463</v>
      </c>
      <c r="C24" s="215">
        <v>18905</v>
      </c>
      <c r="D24" s="215">
        <v>18500</v>
      </c>
      <c r="E24" s="208"/>
      <c r="F24" s="208"/>
    </row>
    <row r="25" spans="1:6" ht="19.5" customHeight="1">
      <c r="A25" s="214" t="s">
        <v>1238</v>
      </c>
      <c r="B25" s="215"/>
      <c r="C25" s="215"/>
      <c r="D25" s="215"/>
      <c r="E25" s="208"/>
      <c r="F25" s="208"/>
    </row>
    <row r="26" spans="1:6" ht="19.5" customHeight="1">
      <c r="A26" s="214" t="s">
        <v>1239</v>
      </c>
      <c r="B26" s="215"/>
      <c r="C26" s="215"/>
      <c r="D26" s="215"/>
      <c r="E26" s="208"/>
      <c r="F26" s="208"/>
    </row>
    <row r="27" spans="1:6" ht="19.5" customHeight="1">
      <c r="A27" s="214" t="s">
        <v>1240</v>
      </c>
      <c r="B27" s="215"/>
      <c r="C27" s="215"/>
      <c r="D27" s="215"/>
      <c r="E27" s="208"/>
      <c r="F27" s="208"/>
    </row>
    <row r="28" spans="1:6" ht="19.5" customHeight="1">
      <c r="A28" s="214" t="s">
        <v>1557</v>
      </c>
      <c r="B28" s="215">
        <v>1558</v>
      </c>
      <c r="C28" s="215">
        <v>2983</v>
      </c>
      <c r="D28" s="215"/>
      <c r="E28" s="208"/>
      <c r="F28" s="208"/>
    </row>
    <row r="29" spans="1:6" ht="19.5" customHeight="1">
      <c r="A29" s="216" t="s">
        <v>1241</v>
      </c>
      <c r="B29" s="217"/>
      <c r="C29" s="217"/>
      <c r="D29" s="217"/>
      <c r="E29" s="208"/>
      <c r="F29" s="208"/>
    </row>
    <row r="30" spans="1:6" ht="19.5" customHeight="1">
      <c r="A30" s="216" t="s">
        <v>1242</v>
      </c>
      <c r="B30" s="217"/>
      <c r="C30" s="217"/>
      <c r="D30" s="217"/>
      <c r="E30" s="208"/>
      <c r="F30" s="208"/>
    </row>
    <row r="31" spans="1:6" ht="19.5" customHeight="1">
      <c r="A31" s="216" t="s">
        <v>1243</v>
      </c>
      <c r="B31" s="217"/>
      <c r="C31" s="217"/>
      <c r="D31" s="217"/>
      <c r="E31" s="208"/>
      <c r="F31" s="208"/>
    </row>
    <row r="32" spans="1:6" ht="19.5" customHeight="1">
      <c r="A32" s="216" t="s">
        <v>1244</v>
      </c>
      <c r="B32" s="217">
        <v>1263</v>
      </c>
      <c r="C32" s="217">
        <v>1462</v>
      </c>
      <c r="D32" s="217">
        <v>1210</v>
      </c>
      <c r="E32" s="208"/>
      <c r="F32" s="208"/>
    </row>
    <row r="33" spans="1:6" ht="19.5" customHeight="1">
      <c r="A33" s="216" t="s">
        <v>1245</v>
      </c>
      <c r="B33" s="217">
        <v>7182</v>
      </c>
      <c r="C33" s="217">
        <v>8375</v>
      </c>
      <c r="D33" s="217">
        <v>7934</v>
      </c>
      <c r="E33" s="208"/>
      <c r="F33" s="208"/>
    </row>
    <row r="34" spans="1:6" ht="19.5" customHeight="1">
      <c r="A34" s="216" t="s">
        <v>1246</v>
      </c>
      <c r="B34" s="217">
        <v>15</v>
      </c>
      <c r="C34" s="217">
        <v>15</v>
      </c>
      <c r="D34" s="217"/>
      <c r="E34" s="208"/>
      <c r="F34" s="208"/>
    </row>
    <row r="35" spans="1:6" ht="19.5" customHeight="1">
      <c r="A35" s="216" t="s">
        <v>1247</v>
      </c>
      <c r="B35" s="217">
        <v>445</v>
      </c>
      <c r="C35" s="217">
        <v>539</v>
      </c>
      <c r="D35" s="217">
        <v>873</v>
      </c>
      <c r="E35" s="208"/>
      <c r="F35" s="208"/>
    </row>
    <row r="36" spans="1:6" ht="19.5" customHeight="1">
      <c r="A36" s="216" t="s">
        <v>1248</v>
      </c>
      <c r="B36" s="217">
        <v>23542</v>
      </c>
      <c r="C36" s="217">
        <v>26594</v>
      </c>
      <c r="D36" s="217">
        <v>23858</v>
      </c>
      <c r="E36" s="208"/>
      <c r="F36" s="208"/>
    </row>
    <row r="37" spans="1:6" ht="19.5" customHeight="1">
      <c r="A37" s="216" t="s">
        <v>1249</v>
      </c>
      <c r="B37" s="217">
        <v>5563</v>
      </c>
      <c r="C37" s="217">
        <v>6047</v>
      </c>
      <c r="D37" s="217">
        <v>5429</v>
      </c>
      <c r="E37" s="208"/>
      <c r="F37" s="208"/>
    </row>
    <row r="38" spans="1:6" ht="19.5" customHeight="1">
      <c r="A38" s="216" t="s">
        <v>1250</v>
      </c>
      <c r="B38" s="217"/>
      <c r="C38" s="217"/>
      <c r="D38" s="217"/>
      <c r="E38" s="208"/>
      <c r="F38" s="208"/>
    </row>
    <row r="39" spans="1:6" ht="19.5" customHeight="1">
      <c r="A39" s="216" t="s">
        <v>1251</v>
      </c>
      <c r="B39" s="217"/>
      <c r="C39" s="217"/>
      <c r="D39" s="217"/>
      <c r="E39" s="208"/>
      <c r="F39" s="208"/>
    </row>
    <row r="40" spans="1:6" ht="19.5" customHeight="1">
      <c r="A40" s="216" t="s">
        <v>1252</v>
      </c>
      <c r="B40" s="217">
        <v>12034</v>
      </c>
      <c r="C40" s="217">
        <v>23828</v>
      </c>
      <c r="D40" s="217">
        <v>15771</v>
      </c>
      <c r="E40" s="208"/>
      <c r="F40" s="208"/>
    </row>
    <row r="41" spans="1:6" ht="19.5" customHeight="1">
      <c r="A41" s="216" t="s">
        <v>1253</v>
      </c>
      <c r="B41" s="217">
        <v>2753</v>
      </c>
      <c r="C41" s="217">
        <v>4007</v>
      </c>
      <c r="D41" s="217">
        <v>3860</v>
      </c>
      <c r="E41" s="208"/>
      <c r="F41" s="208"/>
    </row>
    <row r="42" spans="1:6" ht="19.5" customHeight="1">
      <c r="A42" s="216" t="s">
        <v>1492</v>
      </c>
      <c r="B42" s="217"/>
      <c r="C42" s="217"/>
      <c r="D42" s="217"/>
      <c r="E42" s="208"/>
      <c r="F42" s="208"/>
    </row>
    <row r="43" spans="1:6" ht="19.5" customHeight="1">
      <c r="A43" s="216" t="s">
        <v>1254</v>
      </c>
      <c r="B43" s="217"/>
      <c r="C43" s="217">
        <v>215</v>
      </c>
      <c r="D43" s="217"/>
      <c r="E43" s="208"/>
      <c r="F43" s="208"/>
    </row>
    <row r="44" spans="1:6" ht="19.5" customHeight="1">
      <c r="A44" s="216" t="s">
        <v>1255</v>
      </c>
      <c r="B44" s="217"/>
      <c r="C44" s="217"/>
      <c r="D44" s="217"/>
      <c r="E44" s="208"/>
      <c r="F44" s="208"/>
    </row>
    <row r="45" spans="1:6" ht="19.5" customHeight="1">
      <c r="A45" s="216" t="s">
        <v>1256</v>
      </c>
      <c r="B45" s="217"/>
      <c r="C45" s="217"/>
      <c r="D45" s="217"/>
      <c r="E45" s="208"/>
      <c r="F45" s="208"/>
    </row>
    <row r="46" spans="1:6" ht="19.5" customHeight="1">
      <c r="A46" s="216" t="s">
        <v>1257</v>
      </c>
      <c r="B46" s="217">
        <v>87</v>
      </c>
      <c r="C46" s="217">
        <v>183</v>
      </c>
      <c r="D46" s="217">
        <v>215</v>
      </c>
      <c r="E46" s="208"/>
      <c r="F46" s="208"/>
    </row>
    <row r="47" spans="1:6" ht="19.5" customHeight="1">
      <c r="A47" s="216" t="s">
        <v>1258</v>
      </c>
      <c r="B47" s="217"/>
      <c r="C47" s="217"/>
      <c r="D47" s="217"/>
      <c r="E47" s="208"/>
      <c r="F47" s="208"/>
    </row>
    <row r="48" spans="1:6" ht="19.5" customHeight="1">
      <c r="A48" s="216" t="s">
        <v>1259</v>
      </c>
      <c r="B48" s="217"/>
      <c r="C48" s="217"/>
      <c r="D48" s="217"/>
      <c r="E48" s="208"/>
      <c r="F48" s="208"/>
    </row>
    <row r="49" spans="1:6" ht="19.5" customHeight="1">
      <c r="A49" s="216" t="s">
        <v>1260</v>
      </c>
      <c r="B49" s="217"/>
      <c r="C49" s="217"/>
      <c r="D49" s="217"/>
      <c r="E49" s="208"/>
      <c r="F49" s="208"/>
    </row>
    <row r="50" spans="1:6" ht="19.5" customHeight="1">
      <c r="A50" s="214" t="s">
        <v>1261</v>
      </c>
      <c r="B50" s="215">
        <v>17</v>
      </c>
      <c r="C50" s="215">
        <v>16677</v>
      </c>
      <c r="D50" s="215">
        <v>1059</v>
      </c>
      <c r="E50" s="208"/>
      <c r="F50" s="208"/>
    </row>
    <row r="51" spans="1:6" ht="19.5" customHeight="1">
      <c r="A51" s="214" t="s">
        <v>1262</v>
      </c>
      <c r="B51" s="215">
        <f>SUM(B52:B72)</f>
        <v>3376</v>
      </c>
      <c r="C51" s="215">
        <f>SUM(C52:C72)</f>
        <v>20078</v>
      </c>
      <c r="D51" s="215">
        <f>SUM(D52:D72)</f>
        <v>6434</v>
      </c>
      <c r="E51" s="208"/>
      <c r="F51" s="208"/>
    </row>
    <row r="52" spans="1:6" ht="19.5" customHeight="1">
      <c r="A52" s="214" t="s">
        <v>1263</v>
      </c>
      <c r="B52" s="215">
        <v>65</v>
      </c>
      <c r="C52" s="215">
        <v>407</v>
      </c>
      <c r="D52" s="215">
        <f>'[1]表二附表'!F6</f>
        <v>146</v>
      </c>
      <c r="E52" s="208"/>
      <c r="F52" s="208"/>
    </row>
    <row r="53" spans="1:6" ht="19.5" customHeight="1">
      <c r="A53" s="214" t="s">
        <v>1264</v>
      </c>
      <c r="B53" s="215">
        <v>0</v>
      </c>
      <c r="C53" s="215">
        <v>0</v>
      </c>
      <c r="D53" s="215">
        <f>'[1]表二附表'!F235</f>
        <v>0</v>
      </c>
      <c r="E53" s="208"/>
      <c r="F53" s="208"/>
    </row>
    <row r="54" spans="1:6" ht="19.5" customHeight="1">
      <c r="A54" s="214" t="s">
        <v>1265</v>
      </c>
      <c r="B54" s="215">
        <v>0</v>
      </c>
      <c r="C54" s="215">
        <v>0</v>
      </c>
      <c r="D54" s="215">
        <f>'[1]表二附表'!F239</f>
        <v>0</v>
      </c>
      <c r="E54" s="208"/>
      <c r="F54" s="208"/>
    </row>
    <row r="55" spans="1:6" ht="19.5" customHeight="1">
      <c r="A55" s="214" t="s">
        <v>1266</v>
      </c>
      <c r="B55" s="215">
        <v>77</v>
      </c>
      <c r="C55" s="215">
        <v>122</v>
      </c>
      <c r="D55" s="215">
        <f>'[1]表二附表'!F249</f>
        <v>0</v>
      </c>
      <c r="E55" s="208"/>
      <c r="F55" s="208"/>
    </row>
    <row r="56" spans="1:6" ht="19.5" customHeight="1">
      <c r="A56" s="214" t="s">
        <v>1267</v>
      </c>
      <c r="B56" s="215">
        <v>0</v>
      </c>
      <c r="C56" s="215">
        <v>384</v>
      </c>
      <c r="D56" s="215">
        <f>'[1]表二附表'!F339</f>
        <v>298</v>
      </c>
      <c r="E56" s="208"/>
      <c r="F56" s="208"/>
    </row>
    <row r="57" spans="1:6" ht="19.5" customHeight="1">
      <c r="A57" s="214" t="s">
        <v>1268</v>
      </c>
      <c r="B57" s="215">
        <v>0</v>
      </c>
      <c r="C57" s="215">
        <v>0</v>
      </c>
      <c r="D57" s="215">
        <f>'[1]表二附表'!F390</f>
        <v>0</v>
      </c>
      <c r="E57" s="208"/>
      <c r="F57" s="208"/>
    </row>
    <row r="58" spans="1:6" ht="19.5" customHeight="1">
      <c r="A58" s="214" t="s">
        <v>1269</v>
      </c>
      <c r="B58" s="215">
        <v>31</v>
      </c>
      <c r="C58" s="215">
        <v>129</v>
      </c>
      <c r="D58" s="215">
        <f>'[1]表二附表'!F446</f>
        <v>38</v>
      </c>
      <c r="E58" s="208"/>
      <c r="F58" s="208"/>
    </row>
    <row r="59" spans="1:6" ht="19.5" customHeight="1">
      <c r="A59" s="214" t="s">
        <v>1270</v>
      </c>
      <c r="B59" s="215">
        <v>53</v>
      </c>
      <c r="C59" s="215">
        <v>903</v>
      </c>
      <c r="D59" s="215">
        <f>'[1]表二附表'!F503</f>
        <v>253</v>
      </c>
      <c r="E59" s="208"/>
      <c r="F59" s="208"/>
    </row>
    <row r="60" spans="1:6" s="218" customFormat="1" ht="19.5" customHeight="1">
      <c r="A60" s="214" t="s">
        <v>1271</v>
      </c>
      <c r="B60" s="215">
        <v>168</v>
      </c>
      <c r="C60" s="215">
        <v>643</v>
      </c>
      <c r="D60" s="215">
        <f>'[1]表二附表'!F630</f>
        <v>500</v>
      </c>
      <c r="E60" s="208"/>
      <c r="F60" s="208"/>
    </row>
    <row r="61" spans="1:6" ht="19.5" customHeight="1">
      <c r="A61" s="214" t="s">
        <v>1272</v>
      </c>
      <c r="B61" s="215">
        <v>0</v>
      </c>
      <c r="C61" s="215">
        <v>3141</v>
      </c>
      <c r="D61" s="215">
        <f>'[1]表二附表'!F701</f>
        <v>0</v>
      </c>
      <c r="E61" s="208"/>
      <c r="F61" s="208"/>
    </row>
    <row r="62" spans="1:6" ht="19.5" customHeight="1">
      <c r="A62" s="214" t="s">
        <v>1273</v>
      </c>
      <c r="B62" s="215">
        <v>0</v>
      </c>
      <c r="C62" s="215">
        <v>989</v>
      </c>
      <c r="D62" s="215">
        <f>'[1]表二附表'!F773</f>
        <v>2346</v>
      </c>
      <c r="E62" s="208"/>
      <c r="F62" s="208"/>
    </row>
    <row r="63" spans="1:6" ht="19.5" customHeight="1">
      <c r="A63" s="214" t="s">
        <v>1274</v>
      </c>
      <c r="B63" s="215">
        <v>2096</v>
      </c>
      <c r="C63" s="215">
        <v>7273</v>
      </c>
      <c r="D63" s="215">
        <f>'[1]表二附表'!F792</f>
        <v>2080</v>
      </c>
      <c r="E63" s="208"/>
      <c r="F63" s="208"/>
    </row>
    <row r="64" spans="1:6" ht="19.5" customHeight="1">
      <c r="A64" s="214" t="s">
        <v>1275</v>
      </c>
      <c r="B64" s="215">
        <v>0</v>
      </c>
      <c r="C64" s="215">
        <v>2490</v>
      </c>
      <c r="D64" s="215">
        <f>'[1]表二附表'!F899</f>
        <v>0</v>
      </c>
      <c r="E64" s="208"/>
      <c r="F64" s="208"/>
    </row>
    <row r="65" spans="1:6" ht="19.5" customHeight="1">
      <c r="A65" s="214" t="s">
        <v>1493</v>
      </c>
      <c r="B65" s="215">
        <v>325</v>
      </c>
      <c r="C65" s="215">
        <v>1219</v>
      </c>
      <c r="D65" s="215">
        <f>'[1]表二附表'!F957</f>
        <v>694</v>
      </c>
      <c r="E65" s="208"/>
      <c r="F65" s="208"/>
    </row>
    <row r="66" spans="1:6" ht="19.5" customHeight="1">
      <c r="A66" s="214" t="s">
        <v>1276</v>
      </c>
      <c r="B66" s="215">
        <v>0</v>
      </c>
      <c r="C66" s="215">
        <v>1541</v>
      </c>
      <c r="D66" s="215">
        <f>'[1]表二附表'!F1021</f>
        <v>0</v>
      </c>
      <c r="E66" s="208"/>
      <c r="F66" s="208"/>
    </row>
    <row r="67" spans="1:6" ht="19.5" customHeight="1">
      <c r="A67" s="214" t="s">
        <v>1277</v>
      </c>
      <c r="B67" s="215">
        <v>0</v>
      </c>
      <c r="C67" s="215">
        <v>0</v>
      </c>
      <c r="D67" s="215">
        <f>'[1]表二附表'!F1041</f>
        <v>0</v>
      </c>
      <c r="E67" s="208"/>
      <c r="F67" s="208"/>
    </row>
    <row r="68" spans="1:6" ht="19.5" customHeight="1">
      <c r="A68" s="214" t="s">
        <v>1278</v>
      </c>
      <c r="B68" s="215">
        <v>181</v>
      </c>
      <c r="C68" s="215">
        <v>253</v>
      </c>
      <c r="D68" s="215">
        <f>'[1]表二附表'!F1081</f>
        <v>0</v>
      </c>
      <c r="E68" s="208"/>
      <c r="F68" s="208"/>
    </row>
    <row r="69" spans="1:6" ht="19.5" customHeight="1">
      <c r="A69" s="214" t="s">
        <v>1279</v>
      </c>
      <c r="B69" s="215">
        <v>0</v>
      </c>
      <c r="C69" s="215">
        <v>0</v>
      </c>
      <c r="D69" s="215">
        <f>'[1]表二附表'!F1125</f>
        <v>0</v>
      </c>
      <c r="E69" s="208"/>
      <c r="F69" s="208"/>
    </row>
    <row r="70" spans="1:6" ht="19.5" customHeight="1">
      <c r="A70" s="214" t="s">
        <v>1280</v>
      </c>
      <c r="B70" s="215">
        <v>0</v>
      </c>
      <c r="C70" s="215">
        <v>0</v>
      </c>
      <c r="D70" s="215">
        <f>'[1]表二附表'!F1146</f>
        <v>0</v>
      </c>
      <c r="E70" s="208"/>
      <c r="F70" s="208"/>
    </row>
    <row r="71" spans="1:6" ht="19.5" customHeight="1">
      <c r="A71" s="214" t="s">
        <v>1281</v>
      </c>
      <c r="B71" s="215">
        <v>0</v>
      </c>
      <c r="C71" s="215">
        <v>14</v>
      </c>
      <c r="D71" s="215">
        <f>'[1]表二附表'!F1190</f>
        <v>79</v>
      </c>
      <c r="E71" s="208"/>
      <c r="F71" s="208"/>
    </row>
    <row r="72" spans="1:6" ht="19.5" customHeight="1">
      <c r="A72" s="219" t="s">
        <v>1282</v>
      </c>
      <c r="B72" s="207">
        <v>380</v>
      </c>
      <c r="C72" s="207">
        <v>570</v>
      </c>
      <c r="D72" s="207">
        <f>'[1]表二附表'!F1240</f>
        <v>0</v>
      </c>
      <c r="E72" s="208"/>
      <c r="F72" s="208"/>
    </row>
  </sheetData>
  <mergeCells count="6">
    <mergeCell ref="A2:F2"/>
    <mergeCell ref="A4:F4"/>
    <mergeCell ref="A5:A6"/>
    <mergeCell ref="B5:B6"/>
    <mergeCell ref="C5:C6"/>
    <mergeCell ref="D5:F5"/>
  </mergeCells>
  <printOptions horizontalCentered="1"/>
  <pageMargins left="0.47" right="0.47" top="0.59" bottom="0.47" header="0.31" footer="0.31"/>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C212"/>
  <sheetViews>
    <sheetView workbookViewId="0" topLeftCell="A1">
      <selection activeCell="J15" sqref="J15"/>
    </sheetView>
  </sheetViews>
  <sheetFormatPr defaultColWidth="9.00390625" defaultRowHeight="14.25"/>
  <cols>
    <col min="1" max="1" width="9.50390625" style="223" bestFit="1" customWidth="1"/>
    <col min="2" max="2" width="42.375" style="223" bestFit="1" customWidth="1"/>
    <col min="3" max="3" width="10.875" style="223" customWidth="1"/>
    <col min="4" max="16384" width="9.00390625" style="223" customWidth="1"/>
  </cols>
  <sheetData>
    <row r="1" spans="1:3" ht="23.25" customHeight="1">
      <c r="A1" s="221" t="s">
        <v>33</v>
      </c>
      <c r="B1" s="221"/>
      <c r="C1" s="222">
        <v>5</v>
      </c>
    </row>
    <row r="2" spans="1:3" ht="22.5">
      <c r="A2" s="276" t="s">
        <v>32</v>
      </c>
      <c r="B2" s="276"/>
      <c r="C2" s="276"/>
    </row>
    <row r="3" ht="18" customHeight="1">
      <c r="C3" s="229" t="s">
        <v>1442</v>
      </c>
    </row>
    <row r="4" spans="1:3" ht="27" customHeight="1">
      <c r="A4" s="277" t="s">
        <v>290</v>
      </c>
      <c r="B4" s="277"/>
      <c r="C4" s="278" t="s">
        <v>1495</v>
      </c>
    </row>
    <row r="5" spans="1:3" ht="27" customHeight="1">
      <c r="A5" s="166" t="s">
        <v>1445</v>
      </c>
      <c r="B5" s="166" t="s">
        <v>1446</v>
      </c>
      <c r="C5" s="278"/>
    </row>
    <row r="6" spans="1:3" ht="19.5" customHeight="1">
      <c r="A6" s="169">
        <v>201</v>
      </c>
      <c r="B6" s="170" t="s">
        <v>1451</v>
      </c>
      <c r="C6" s="224">
        <f>VLOOKUP(B6,'[1]表二附表'!$B$6:$J$1253,$C$1,0)</f>
        <v>146</v>
      </c>
    </row>
    <row r="7" spans="1:3" ht="19.5" customHeight="1">
      <c r="A7" s="225">
        <v>20101</v>
      </c>
      <c r="B7" s="225" t="s">
        <v>21</v>
      </c>
      <c r="C7" s="224">
        <f>VLOOKUP(B7,'[1]表二附表'!$B$6:$J$1253,$C$1,0)</f>
        <v>0</v>
      </c>
    </row>
    <row r="8" spans="1:3" ht="19.5" customHeight="1">
      <c r="A8" s="225">
        <v>20102</v>
      </c>
      <c r="B8" s="225" t="s">
        <v>329</v>
      </c>
      <c r="C8" s="224">
        <f>VLOOKUP(B8,'[1]表二附表'!$B$6:$J$1253,$C$1,0)</f>
        <v>0</v>
      </c>
    </row>
    <row r="9" spans="1:3" ht="19.5" customHeight="1">
      <c r="A9" s="225">
        <v>20103</v>
      </c>
      <c r="B9" s="225" t="s">
        <v>334</v>
      </c>
      <c r="C9" s="224">
        <f>VLOOKUP(B9,'[1]表二附表'!$B$6:$J$1253,$C$1,0)</f>
        <v>0</v>
      </c>
    </row>
    <row r="10" spans="1:3" ht="19.5" customHeight="1">
      <c r="A10" s="225">
        <v>20104</v>
      </c>
      <c r="B10" s="225" t="s">
        <v>340</v>
      </c>
      <c r="C10" s="224">
        <f>VLOOKUP(B10,'[1]表二附表'!$B$6:$J$1253,$C$1,0)</f>
        <v>0</v>
      </c>
    </row>
    <row r="11" spans="1:3" ht="19.5" customHeight="1">
      <c r="A11" s="225">
        <v>20105</v>
      </c>
      <c r="B11" s="226" t="s">
        <v>347</v>
      </c>
      <c r="C11" s="224">
        <f>VLOOKUP(B11,'[1]表二附表'!$B$6:$J$1253,$C$1,0)</f>
        <v>0</v>
      </c>
    </row>
    <row r="12" spans="1:3" ht="19.5" customHeight="1">
      <c r="A12" s="225">
        <v>20106</v>
      </c>
      <c r="B12" s="225" t="s">
        <v>354</v>
      </c>
      <c r="C12" s="224">
        <f>VLOOKUP(B12,'[1]表二附表'!$B$6:$J$1253,$C$1,0)</f>
        <v>0</v>
      </c>
    </row>
    <row r="13" spans="1:3" ht="19.5" customHeight="1">
      <c r="A13" s="225">
        <v>20107</v>
      </c>
      <c r="B13" s="225" t="s">
        <v>361</v>
      </c>
      <c r="C13" s="224">
        <f>VLOOKUP(B13,'[1]表二附表'!$B$6:$J$1253,$C$1,0)</f>
        <v>0</v>
      </c>
    </row>
    <row r="14" spans="1:3" ht="19.5" customHeight="1">
      <c r="A14" s="225">
        <v>20108</v>
      </c>
      <c r="B14" s="226" t="s">
        <v>363</v>
      </c>
      <c r="C14" s="224">
        <f>VLOOKUP(B14,'[1]表二附表'!$B$6:$J$1253,$C$1,0)</f>
        <v>0</v>
      </c>
    </row>
    <row r="15" spans="1:3" ht="19.5" customHeight="1">
      <c r="A15" s="225">
        <v>20109</v>
      </c>
      <c r="B15" s="225" t="s">
        <v>367</v>
      </c>
      <c r="C15" s="224">
        <f>VLOOKUP(B15,'[1]表二附表'!$B$6:$J$1253,$C$1,0)</f>
        <v>0</v>
      </c>
    </row>
    <row r="16" spans="1:3" ht="19.5" customHeight="1">
      <c r="A16" s="225">
        <v>20111</v>
      </c>
      <c r="B16" s="170" t="s">
        <v>379</v>
      </c>
      <c r="C16" s="224">
        <f>VLOOKUP(B16,'[1]表二附表'!$B$6:$J$1253,$C$1,0)</f>
        <v>0</v>
      </c>
    </row>
    <row r="17" spans="1:3" ht="19.5" customHeight="1">
      <c r="A17" s="225">
        <v>20113</v>
      </c>
      <c r="B17" s="170" t="s">
        <v>384</v>
      </c>
      <c r="C17" s="224">
        <f>VLOOKUP(B17,'[1]表二附表'!$B$6:$J$1253,$C$1,0)</f>
        <v>0</v>
      </c>
    </row>
    <row r="18" spans="1:3" ht="19.5" customHeight="1">
      <c r="A18" s="225">
        <v>20114</v>
      </c>
      <c r="B18" s="226" t="s">
        <v>391</v>
      </c>
      <c r="C18" s="224">
        <f>VLOOKUP(B18,'[1]表二附表'!$B$6:$J$1253,$C$1,0)</f>
        <v>0</v>
      </c>
    </row>
    <row r="19" spans="1:3" ht="19.5" customHeight="1">
      <c r="A19" s="225">
        <v>20123</v>
      </c>
      <c r="B19" s="225" t="s">
        <v>397</v>
      </c>
      <c r="C19" s="224">
        <f>VLOOKUP(B19,'[1]表二附表'!$B$6:$J$1253,$C$1,0)</f>
        <v>0</v>
      </c>
    </row>
    <row r="20" spans="1:3" ht="19.5" customHeight="1">
      <c r="A20" s="225">
        <v>20125</v>
      </c>
      <c r="B20" s="225" t="s">
        <v>400</v>
      </c>
      <c r="C20" s="224">
        <f>VLOOKUP(B20,'[1]表二附表'!$B$6:$J$1253,$C$1,0)</f>
        <v>0</v>
      </c>
    </row>
    <row r="21" spans="1:3" ht="19.5" customHeight="1">
      <c r="A21" s="225">
        <v>20126</v>
      </c>
      <c r="B21" s="226" t="s">
        <v>404</v>
      </c>
      <c r="C21" s="224">
        <f>VLOOKUP(B21,'[1]表二附表'!$B$6:$J$1253,$C$1,0)</f>
        <v>0</v>
      </c>
    </row>
    <row r="22" spans="1:3" ht="19.5" customHeight="1">
      <c r="A22" s="225">
        <v>20128</v>
      </c>
      <c r="B22" s="226" t="s">
        <v>407</v>
      </c>
      <c r="C22" s="224">
        <f>VLOOKUP(B22,'[1]表二附表'!$B$6:$J$1253,$C$1,0)</f>
        <v>0</v>
      </c>
    </row>
    <row r="23" spans="1:3" ht="18.75" customHeight="1">
      <c r="A23" s="225">
        <v>20129</v>
      </c>
      <c r="B23" s="226" t="s">
        <v>409</v>
      </c>
      <c r="C23" s="224">
        <f>VLOOKUP(B23,'[1]表二附表'!$B$6:$J$1253,$C$1,0)</f>
        <v>0</v>
      </c>
    </row>
    <row r="24" spans="1:3" ht="19.5" customHeight="1">
      <c r="A24" s="225">
        <v>20131</v>
      </c>
      <c r="B24" s="226" t="s">
        <v>412</v>
      </c>
      <c r="C24" s="224">
        <f>VLOOKUP(B24,'[1]表二附表'!$B$6:$J$1253,$C$1,0)</f>
        <v>0</v>
      </c>
    </row>
    <row r="25" spans="1:3" ht="19.5" customHeight="1">
      <c r="A25" s="225">
        <v>20132</v>
      </c>
      <c r="B25" s="226" t="s">
        <v>415</v>
      </c>
      <c r="C25" s="224">
        <f>VLOOKUP(B25,'[1]表二附表'!$B$6:$J$1253,$C$1,0)</f>
        <v>146</v>
      </c>
    </row>
    <row r="26" spans="1:3" ht="19.5" customHeight="1">
      <c r="A26" s="225">
        <v>20133</v>
      </c>
      <c r="B26" s="226" t="s">
        <v>418</v>
      </c>
      <c r="C26" s="224">
        <f>VLOOKUP(B26,'[1]表二附表'!$B$6:$J$1253,$C$1,0)</f>
        <v>0</v>
      </c>
    </row>
    <row r="27" spans="1:3" ht="19.5" customHeight="1">
      <c r="A27" s="225">
        <v>20134</v>
      </c>
      <c r="B27" s="226" t="s">
        <v>421</v>
      </c>
      <c r="C27" s="224">
        <f>VLOOKUP(B27,'[1]表二附表'!$B$6:$J$1253,$C$1,0)</f>
        <v>0</v>
      </c>
    </row>
    <row r="28" spans="1:3" ht="19.5" customHeight="1">
      <c r="A28" s="225">
        <v>20135</v>
      </c>
      <c r="B28" s="226" t="s">
        <v>425</v>
      </c>
      <c r="C28" s="224">
        <f>VLOOKUP(B28,'[1]表二附表'!$B$6:$J$1253,$C$1,0)</f>
        <v>0</v>
      </c>
    </row>
    <row r="29" spans="1:3" ht="19.5" customHeight="1">
      <c r="A29" s="225">
        <v>20136</v>
      </c>
      <c r="B29" s="226" t="s">
        <v>427</v>
      </c>
      <c r="C29" s="224">
        <f>VLOOKUP(B29,'[1]表二附表'!$B$6:$J$1253,$C$1,0)</f>
        <v>0</v>
      </c>
    </row>
    <row r="30" spans="1:3" ht="19.5" customHeight="1">
      <c r="A30" s="225">
        <v>20137</v>
      </c>
      <c r="B30" s="225" t="s">
        <v>429</v>
      </c>
      <c r="C30" s="224">
        <f>VLOOKUP(B30,'[1]表二附表'!$B$6:$J$1253,$C$1,0)</f>
        <v>0</v>
      </c>
    </row>
    <row r="31" spans="1:3" ht="19.5" customHeight="1">
      <c r="A31" s="225">
        <v>20138</v>
      </c>
      <c r="B31" s="225" t="s">
        <v>432</v>
      </c>
      <c r="C31" s="224">
        <f>VLOOKUP(B31,'[1]表二附表'!$B$6:$J$1253,$C$1,0)</f>
        <v>0</v>
      </c>
    </row>
    <row r="32" spans="1:3" ht="19.5" customHeight="1">
      <c r="A32" s="225">
        <v>20199</v>
      </c>
      <c r="B32" s="225" t="s">
        <v>442</v>
      </c>
      <c r="C32" s="224">
        <f>VLOOKUP(B32,'[1]表二附表'!$B$6:$J$1253,$C$1,0)</f>
        <v>0</v>
      </c>
    </row>
    <row r="33" spans="1:3" ht="19.5" customHeight="1">
      <c r="A33" s="169">
        <v>202</v>
      </c>
      <c r="B33" s="170" t="s">
        <v>1452</v>
      </c>
      <c r="C33" s="224">
        <f>VLOOKUP(B33,'[1]表二附表'!$B$6:$J$1253,$C$1,0)</f>
        <v>0</v>
      </c>
    </row>
    <row r="34" spans="1:3" ht="19.5" customHeight="1">
      <c r="A34" s="225">
        <v>20205</v>
      </c>
      <c r="B34" s="225" t="s">
        <v>445</v>
      </c>
      <c r="C34" s="224">
        <f>VLOOKUP(B34,'[1]表二附表'!$B$6:$J$1253,$C$1,0)</f>
        <v>0</v>
      </c>
    </row>
    <row r="35" spans="1:3" ht="19.5" customHeight="1">
      <c r="A35" s="169">
        <v>20206</v>
      </c>
      <c r="B35" s="182" t="s">
        <v>1407</v>
      </c>
      <c r="C35" s="224">
        <f>VLOOKUP(B35,'[1]表二附表'!$B$6:$J$1253,$C$1,0)</f>
        <v>0</v>
      </c>
    </row>
    <row r="36" spans="1:3" ht="19.5" customHeight="1">
      <c r="A36" s="225">
        <v>20299</v>
      </c>
      <c r="B36" s="225" t="s">
        <v>446</v>
      </c>
      <c r="C36" s="224">
        <f>VLOOKUP(B36,'[1]表二附表'!$B$6:$J$1253,$C$1,0)</f>
        <v>0</v>
      </c>
    </row>
    <row r="37" spans="1:3" ht="19.5" customHeight="1">
      <c r="A37" s="169">
        <v>203</v>
      </c>
      <c r="B37" s="170" t="s">
        <v>1179</v>
      </c>
      <c r="C37" s="224">
        <f>VLOOKUP(B37,'[1]表二附表'!$B$6:$J$1253,$C$1,0)</f>
        <v>0</v>
      </c>
    </row>
    <row r="38" spans="1:3" ht="19.5" customHeight="1">
      <c r="A38" s="169">
        <v>20306</v>
      </c>
      <c r="B38" s="226" t="s">
        <v>447</v>
      </c>
      <c r="C38" s="224">
        <f>VLOOKUP(B38,'[1]表二附表'!$B$6:$J$1253,$C$1,0)</f>
        <v>0</v>
      </c>
    </row>
    <row r="39" spans="1:3" ht="19.5" customHeight="1">
      <c r="A39" s="169">
        <v>20399</v>
      </c>
      <c r="B39" s="226" t="s">
        <v>455</v>
      </c>
      <c r="C39" s="224">
        <f>VLOOKUP(B39,'[1]表二附表'!$B$6:$J$1253,$C$1,0)</f>
        <v>0</v>
      </c>
    </row>
    <row r="40" spans="1:3" ht="19.5" customHeight="1">
      <c r="A40" s="225">
        <v>204</v>
      </c>
      <c r="B40" s="170" t="s">
        <v>1181</v>
      </c>
      <c r="C40" s="224">
        <f>VLOOKUP(B40,'[1]表二附表'!$B$6:$J$1253,$C$1,0)</f>
        <v>0</v>
      </c>
    </row>
    <row r="41" spans="1:3" ht="19.5" customHeight="1">
      <c r="A41" s="225">
        <v>20401</v>
      </c>
      <c r="B41" s="225" t="s">
        <v>457</v>
      </c>
      <c r="C41" s="224">
        <f>VLOOKUP(B41,'[1]表二附表'!$B$6:$J$1253,$C$1,0)</f>
        <v>0</v>
      </c>
    </row>
    <row r="42" spans="1:3" ht="19.5" customHeight="1">
      <c r="A42" s="225">
        <v>20402</v>
      </c>
      <c r="B42" s="226" t="s">
        <v>460</v>
      </c>
      <c r="C42" s="224">
        <f>VLOOKUP(B42,'[1]表二附表'!$B$6:$J$1253,$C$1,0)</f>
        <v>0</v>
      </c>
    </row>
    <row r="43" spans="1:3" ht="19.5" customHeight="1">
      <c r="A43" s="225">
        <v>20403</v>
      </c>
      <c r="B43" s="225" t="s">
        <v>466</v>
      </c>
      <c r="C43" s="224">
        <f>VLOOKUP(B43,'[1]表二附表'!$B$6:$J$1253,$C$1,0)</f>
        <v>0</v>
      </c>
    </row>
    <row r="44" spans="1:3" ht="19.5" customHeight="1">
      <c r="A44" s="225">
        <v>20404</v>
      </c>
      <c r="B44" s="225" t="s">
        <v>469</v>
      </c>
      <c r="C44" s="224">
        <f>VLOOKUP(B44,'[1]表二附表'!$B$6:$J$1253,$C$1,0)</f>
        <v>0</v>
      </c>
    </row>
    <row r="45" spans="1:3" ht="19.5" customHeight="1">
      <c r="A45" s="225">
        <v>20405</v>
      </c>
      <c r="B45" s="170" t="s">
        <v>473</v>
      </c>
      <c r="C45" s="224">
        <f>VLOOKUP(B45,'[1]表二附表'!$B$6:$J$1253,$C$1,0)</f>
        <v>0</v>
      </c>
    </row>
    <row r="46" spans="1:3" ht="19.5" customHeight="1">
      <c r="A46" s="225">
        <v>20406</v>
      </c>
      <c r="B46" s="225" t="s">
        <v>478</v>
      </c>
      <c r="C46" s="224">
        <f>VLOOKUP(B46,'[1]表二附表'!$B$6:$J$1253,$C$1,0)</f>
        <v>0</v>
      </c>
    </row>
    <row r="47" spans="1:3" ht="19.5" customHeight="1">
      <c r="A47" s="225">
        <v>20407</v>
      </c>
      <c r="B47" s="225" t="s">
        <v>484</v>
      </c>
      <c r="C47" s="224">
        <f>VLOOKUP(B47,'[1]表二附表'!$B$6:$J$1253,$C$1,0)</f>
        <v>0</v>
      </c>
    </row>
    <row r="48" spans="1:3" ht="19.5" customHeight="1">
      <c r="A48" s="225">
        <v>20408</v>
      </c>
      <c r="B48" s="226" t="s">
        <v>487</v>
      </c>
      <c r="C48" s="224">
        <f>VLOOKUP(B48,'[1]表二附表'!$B$6:$J$1253,$C$1,0)</f>
        <v>0</v>
      </c>
    </row>
    <row r="49" spans="1:3" ht="19.5" customHeight="1">
      <c r="A49" s="225">
        <v>20409</v>
      </c>
      <c r="B49" s="170" t="s">
        <v>492</v>
      </c>
      <c r="C49" s="224">
        <f>VLOOKUP(B49,'[1]表二附表'!$B$6:$J$1253,$C$1,0)</f>
        <v>0</v>
      </c>
    </row>
    <row r="50" spans="1:3" ht="19.5" customHeight="1">
      <c r="A50" s="225">
        <v>20410</v>
      </c>
      <c r="B50" s="225" t="s">
        <v>496</v>
      </c>
      <c r="C50" s="224">
        <f>VLOOKUP(B50,'[1]表二附表'!$B$6:$J$1253,$C$1,0)</f>
        <v>0</v>
      </c>
    </row>
    <row r="51" spans="1:3" ht="19.5" customHeight="1">
      <c r="A51" s="225">
        <v>20499</v>
      </c>
      <c r="B51" s="225" t="s">
        <v>499</v>
      </c>
      <c r="C51" s="224">
        <f>VLOOKUP(B51,'[1]表二附表'!$B$6:$J$1253,$C$1,0)</f>
        <v>0</v>
      </c>
    </row>
    <row r="52" spans="1:3" ht="19.5" customHeight="1">
      <c r="A52" s="225">
        <v>205</v>
      </c>
      <c r="B52" s="170" t="s">
        <v>1183</v>
      </c>
      <c r="C52" s="224">
        <f>VLOOKUP(B52,'[1]表二附表'!$B$6:$J$1253,$C$1,0)</f>
        <v>298</v>
      </c>
    </row>
    <row r="53" spans="1:3" ht="19.5" customHeight="1">
      <c r="A53" s="225">
        <v>20501</v>
      </c>
      <c r="B53" s="226" t="s">
        <v>501</v>
      </c>
      <c r="C53" s="224">
        <f>VLOOKUP(B53,'[1]表二附表'!$B$6:$J$1253,$C$1,0)</f>
        <v>0</v>
      </c>
    </row>
    <row r="54" spans="1:3" ht="19.5" customHeight="1">
      <c r="A54" s="225">
        <v>20502</v>
      </c>
      <c r="B54" s="225" t="s">
        <v>503</v>
      </c>
      <c r="C54" s="224">
        <f>VLOOKUP(B54,'[1]表二附表'!$B$6:$J$1253,$C$1,0)</f>
        <v>298</v>
      </c>
    </row>
    <row r="55" spans="1:3" ht="19.5" customHeight="1">
      <c r="A55" s="225">
        <v>20503</v>
      </c>
      <c r="B55" s="225" t="s">
        <v>510</v>
      </c>
      <c r="C55" s="224">
        <f>VLOOKUP(B55,'[1]表二附表'!$B$6:$J$1253,$C$1,0)</f>
        <v>0</v>
      </c>
    </row>
    <row r="56" spans="1:3" ht="19.5" customHeight="1">
      <c r="A56" s="225">
        <v>20504</v>
      </c>
      <c r="B56" s="170" t="s">
        <v>516</v>
      </c>
      <c r="C56" s="224">
        <f>VLOOKUP(B56,'[1]表二附表'!$B$6:$J$1253,$C$1,0)</f>
        <v>0</v>
      </c>
    </row>
    <row r="57" spans="1:3" ht="19.5" customHeight="1">
      <c r="A57" s="225">
        <v>20505</v>
      </c>
      <c r="B57" s="226" t="s">
        <v>522</v>
      </c>
      <c r="C57" s="224">
        <f>VLOOKUP(B57,'[1]表二附表'!$B$6:$J$1253,$C$1,0)</f>
        <v>0</v>
      </c>
    </row>
    <row r="58" spans="1:3" ht="19.5" customHeight="1">
      <c r="A58" s="225">
        <v>20506</v>
      </c>
      <c r="B58" s="226" t="s">
        <v>526</v>
      </c>
      <c r="C58" s="224">
        <f>VLOOKUP(B58,'[1]表二附表'!$B$6:$J$1253,$C$1,0)</f>
        <v>0</v>
      </c>
    </row>
    <row r="59" spans="1:3" ht="19.5" customHeight="1">
      <c r="A59" s="225">
        <v>20507</v>
      </c>
      <c r="B59" s="225" t="s">
        <v>530</v>
      </c>
      <c r="C59" s="224">
        <f>VLOOKUP(B59,'[1]表二附表'!$B$6:$J$1253,$C$1,0)</f>
        <v>0</v>
      </c>
    </row>
    <row r="60" spans="1:3" ht="19.5" customHeight="1">
      <c r="A60" s="225">
        <v>20508</v>
      </c>
      <c r="B60" s="226" t="s">
        <v>534</v>
      </c>
      <c r="C60" s="224">
        <f>VLOOKUP(B60,'[1]表二附表'!$B$6:$J$1253,$C$1,0)</f>
        <v>0</v>
      </c>
    </row>
    <row r="61" spans="1:3" ht="19.5" customHeight="1">
      <c r="A61" s="225">
        <v>20509</v>
      </c>
      <c r="B61" s="225" t="s">
        <v>540</v>
      </c>
      <c r="C61" s="224">
        <f>VLOOKUP(B61,'[1]表二附表'!$B$6:$J$1253,$C$1,0)</f>
        <v>0</v>
      </c>
    </row>
    <row r="62" spans="1:3" ht="19.5" customHeight="1">
      <c r="A62" s="225">
        <v>2059999</v>
      </c>
      <c r="B62" s="225" t="s">
        <v>547</v>
      </c>
      <c r="C62" s="224">
        <f>VLOOKUP(B62,'[1]表二附表'!$B$6:$J$1253,$C$1,0)</f>
        <v>0</v>
      </c>
    </row>
    <row r="63" spans="1:3" ht="19.5" customHeight="1">
      <c r="A63" s="225">
        <v>206</v>
      </c>
      <c r="B63" s="170" t="s">
        <v>1185</v>
      </c>
      <c r="C63" s="224">
        <f>VLOOKUP(B63,'[1]表二附表'!$B$6:$J$1253,$C$1,0)</f>
        <v>0</v>
      </c>
    </row>
    <row r="64" spans="1:3" ht="19.5" customHeight="1">
      <c r="A64" s="225">
        <v>20601</v>
      </c>
      <c r="B64" s="226" t="s">
        <v>548</v>
      </c>
      <c r="C64" s="224">
        <f>VLOOKUP(B64,'[1]表二附表'!$B$6:$J$1253,$C$1,0)</f>
        <v>0</v>
      </c>
    </row>
    <row r="65" spans="1:3" ht="19.5" customHeight="1">
      <c r="A65" s="225">
        <v>20602</v>
      </c>
      <c r="B65" s="225" t="s">
        <v>550</v>
      </c>
      <c r="C65" s="224">
        <f>VLOOKUP(B65,'[1]表二附表'!$B$6:$J$1253,$C$1,0)</f>
        <v>0</v>
      </c>
    </row>
    <row r="66" spans="1:3" ht="19.5" customHeight="1">
      <c r="A66" s="225">
        <v>20603</v>
      </c>
      <c r="B66" s="226" t="s">
        <v>557</v>
      </c>
      <c r="C66" s="224">
        <f>VLOOKUP(B66,'[1]表二附表'!$B$6:$J$1253,$C$1,0)</f>
        <v>0</v>
      </c>
    </row>
    <row r="67" spans="1:3" ht="19.5" customHeight="1">
      <c r="A67" s="225">
        <v>20604</v>
      </c>
      <c r="B67" s="226" t="s">
        <v>562</v>
      </c>
      <c r="C67" s="224">
        <f>VLOOKUP(B67,'[1]表二附表'!$B$6:$J$1253,$C$1,0)</f>
        <v>0</v>
      </c>
    </row>
    <row r="68" spans="1:3" ht="19.5" customHeight="1">
      <c r="A68" s="225">
        <v>20605</v>
      </c>
      <c r="B68" s="226" t="s">
        <v>565</v>
      </c>
      <c r="C68" s="224">
        <f>VLOOKUP(B68,'[1]表二附表'!$B$6:$J$1253,$C$1,0)</f>
        <v>0</v>
      </c>
    </row>
    <row r="69" spans="1:3" ht="19.5" customHeight="1">
      <c r="A69" s="225">
        <v>20606</v>
      </c>
      <c r="B69" s="226" t="s">
        <v>569</v>
      </c>
      <c r="C69" s="224">
        <f>VLOOKUP(B69,'[1]表二附表'!$B$6:$J$1253,$C$1,0)</f>
        <v>0</v>
      </c>
    </row>
    <row r="70" spans="1:3" ht="19.5" customHeight="1">
      <c r="A70" s="225">
        <v>20607</v>
      </c>
      <c r="B70" s="225" t="s">
        <v>574</v>
      </c>
      <c r="C70" s="224">
        <f>VLOOKUP(B70,'[1]表二附表'!$B$6:$J$1253,$C$1,0)</f>
        <v>0</v>
      </c>
    </row>
    <row r="71" spans="1:3" ht="19.5" customHeight="1">
      <c r="A71" s="225">
        <v>20608</v>
      </c>
      <c r="B71" s="225" t="s">
        <v>580</v>
      </c>
      <c r="C71" s="224">
        <f>VLOOKUP(B71,'[1]表二附表'!$B$6:$J$1253,$C$1,0)</f>
        <v>0</v>
      </c>
    </row>
    <row r="72" spans="1:3" ht="19.5" customHeight="1">
      <c r="A72" s="225">
        <v>20609</v>
      </c>
      <c r="B72" s="170" t="s">
        <v>584</v>
      </c>
      <c r="C72" s="224">
        <f>VLOOKUP(B72,'[1]表二附表'!$B$6:$J$1253,$C$1,0)</f>
        <v>0</v>
      </c>
    </row>
    <row r="73" spans="1:3" ht="19.5" customHeight="1">
      <c r="A73" s="225">
        <v>20699</v>
      </c>
      <c r="B73" s="225" t="s">
        <v>588</v>
      </c>
      <c r="C73" s="224">
        <f>VLOOKUP(B73,'[1]表二附表'!$B$6:$J$1253,$C$1,0)</f>
        <v>0</v>
      </c>
    </row>
    <row r="74" spans="1:3" ht="19.5" customHeight="1">
      <c r="A74" s="225">
        <v>207</v>
      </c>
      <c r="B74" s="170" t="s">
        <v>1187</v>
      </c>
      <c r="C74" s="224">
        <f>VLOOKUP(B74,'[1]表二附表'!$B$6:$J$1253,$C$1,0)</f>
        <v>38</v>
      </c>
    </row>
    <row r="75" spans="1:3" ht="19.5" customHeight="1">
      <c r="A75" s="225">
        <v>20701</v>
      </c>
      <c r="B75" s="170" t="s">
        <v>593</v>
      </c>
      <c r="C75" s="224">
        <f>VLOOKUP(B75,'[1]表二附表'!$B$6:$J$1253,$C$1,0)</f>
        <v>27</v>
      </c>
    </row>
    <row r="76" spans="1:3" ht="19.5" customHeight="1">
      <c r="A76" s="225">
        <v>20702</v>
      </c>
      <c r="B76" s="170" t="s">
        <v>606</v>
      </c>
      <c r="C76" s="224">
        <f>VLOOKUP(B76,'[1]表二附表'!$B$6:$J$1253,$C$1,0)</f>
        <v>11</v>
      </c>
    </row>
    <row r="77" spans="1:3" ht="19.5" customHeight="1">
      <c r="A77" s="225">
        <v>20703</v>
      </c>
      <c r="B77" s="170" t="s">
        <v>611</v>
      </c>
      <c r="C77" s="224">
        <f>VLOOKUP(B77,'[1]表二附表'!$B$6:$J$1253,$C$1,0)</f>
        <v>0</v>
      </c>
    </row>
    <row r="78" spans="1:3" ht="19.5" customHeight="1">
      <c r="A78" s="225">
        <v>20706</v>
      </c>
      <c r="B78" s="170" t="s">
        <v>619</v>
      </c>
      <c r="C78" s="224">
        <f>VLOOKUP(B78,'[1]表二附表'!$B$6:$J$1253,$C$1,0)</f>
        <v>0</v>
      </c>
    </row>
    <row r="79" spans="1:3" ht="19.5" customHeight="1">
      <c r="A79" s="225">
        <v>20708</v>
      </c>
      <c r="B79" s="170" t="s">
        <v>625</v>
      </c>
      <c r="C79" s="224">
        <f>VLOOKUP(B79,'[1]表二附表'!$B$6:$J$1253,$C$1,0)</f>
        <v>0</v>
      </c>
    </row>
    <row r="80" spans="1:3" ht="19.5" customHeight="1">
      <c r="A80" s="225">
        <v>20799</v>
      </c>
      <c r="B80" s="170" t="s">
        <v>628</v>
      </c>
      <c r="C80" s="224">
        <f>VLOOKUP(B80,'[1]表二附表'!$B$6:$J$1253,$C$1,0)</f>
        <v>0</v>
      </c>
    </row>
    <row r="81" spans="1:3" ht="19.5" customHeight="1">
      <c r="A81" s="225">
        <v>208</v>
      </c>
      <c r="B81" s="170" t="s">
        <v>1189</v>
      </c>
      <c r="C81" s="224">
        <f>VLOOKUP(B81,'[1]表二附表'!$B$6:$J$1253,$C$1,0)</f>
        <v>253</v>
      </c>
    </row>
    <row r="82" spans="1:3" ht="19.5" customHeight="1">
      <c r="A82" s="225">
        <v>20801</v>
      </c>
      <c r="B82" s="170" t="s">
        <v>632</v>
      </c>
      <c r="C82" s="224">
        <f>VLOOKUP(B82,'[1]表二附表'!$B$6:$J$1253,$C$1,0)</f>
        <v>0</v>
      </c>
    </row>
    <row r="83" spans="1:3" ht="19.5" customHeight="1">
      <c r="A83" s="225">
        <v>20802</v>
      </c>
      <c r="B83" s="170" t="s">
        <v>642</v>
      </c>
      <c r="C83" s="224">
        <f>VLOOKUP(B83,'[1]表二附表'!$B$6:$J$1253,$C$1,0)</f>
        <v>0</v>
      </c>
    </row>
    <row r="84" spans="1:3" ht="19.5" customHeight="1">
      <c r="A84" s="225">
        <v>20804</v>
      </c>
      <c r="B84" s="170" t="s">
        <v>647</v>
      </c>
      <c r="C84" s="224">
        <f>VLOOKUP(B84,'[1]表二附表'!$B$6:$J$1253,$C$1,0)</f>
        <v>0</v>
      </c>
    </row>
    <row r="85" spans="1:3" ht="19.5" customHeight="1">
      <c r="A85" s="225">
        <v>20805</v>
      </c>
      <c r="B85" s="170" t="s">
        <v>649</v>
      </c>
      <c r="C85" s="224">
        <f>VLOOKUP(B85,'[1]表二附表'!$B$6:$J$1253,$C$1,0)</f>
        <v>0</v>
      </c>
    </row>
    <row r="86" spans="1:3" ht="19.5" customHeight="1">
      <c r="A86" s="225">
        <v>20806</v>
      </c>
      <c r="B86" s="170" t="s">
        <v>657</v>
      </c>
      <c r="C86" s="224">
        <f>VLOOKUP(B86,'[1]表二附表'!$B$6:$J$1253,$C$1,0)</f>
        <v>0</v>
      </c>
    </row>
    <row r="87" spans="1:3" ht="19.5" customHeight="1">
      <c r="A87" s="225">
        <v>20807</v>
      </c>
      <c r="B87" s="170" t="s">
        <v>661</v>
      </c>
      <c r="C87" s="224">
        <f>VLOOKUP(B87,'[1]表二附表'!$B$6:$J$1253,$C$1,0)</f>
        <v>0</v>
      </c>
    </row>
    <row r="88" spans="1:3" ht="19.5" customHeight="1">
      <c r="A88" s="225">
        <v>20808</v>
      </c>
      <c r="B88" s="170" t="s">
        <v>670</v>
      </c>
      <c r="C88" s="224">
        <f>VLOOKUP(B88,'[1]表二附表'!$B$6:$J$1253,$C$1,0)</f>
        <v>55</v>
      </c>
    </row>
    <row r="89" spans="1:3" ht="19.5" customHeight="1">
      <c r="A89" s="225">
        <v>20809</v>
      </c>
      <c r="B89" s="170" t="s">
        <v>677</v>
      </c>
      <c r="C89" s="224">
        <f>VLOOKUP(B89,'[1]表二附表'!$B$6:$J$1253,$C$1,0)</f>
        <v>0</v>
      </c>
    </row>
    <row r="90" spans="1:3" ht="19.5" customHeight="1">
      <c r="A90" s="225">
        <v>20810</v>
      </c>
      <c r="B90" s="170" t="s">
        <v>684</v>
      </c>
      <c r="C90" s="224">
        <f>VLOOKUP(B90,'[1]表二附表'!$B$6:$J$1253,$C$1,0)</f>
        <v>0</v>
      </c>
    </row>
    <row r="91" spans="1:3" ht="19.5" customHeight="1">
      <c r="A91" s="225">
        <v>20811</v>
      </c>
      <c r="B91" s="170" t="s">
        <v>692</v>
      </c>
      <c r="C91" s="224">
        <f>VLOOKUP(B91,'[1]表二附表'!$B$6:$J$1253,$C$1,0)</f>
        <v>82</v>
      </c>
    </row>
    <row r="92" spans="1:3" ht="19.5" customHeight="1">
      <c r="A92" s="225">
        <v>20816</v>
      </c>
      <c r="B92" s="170" t="s">
        <v>697</v>
      </c>
      <c r="C92" s="224">
        <f>VLOOKUP(B92,'[1]表二附表'!$B$6:$J$1253,$C$1,0)</f>
        <v>0</v>
      </c>
    </row>
    <row r="93" spans="1:3" ht="19.5" customHeight="1">
      <c r="A93" s="225">
        <v>20819</v>
      </c>
      <c r="B93" s="170" t="s">
        <v>699</v>
      </c>
      <c r="C93" s="224">
        <f>VLOOKUP(B93,'[1]表二附表'!$B$6:$J$1253,$C$1,0)</f>
        <v>0</v>
      </c>
    </row>
    <row r="94" spans="1:3" ht="19.5" customHeight="1">
      <c r="A94" s="225">
        <v>20820</v>
      </c>
      <c r="B94" s="170" t="s">
        <v>702</v>
      </c>
      <c r="C94" s="224">
        <f>VLOOKUP(B94,'[1]表二附表'!$B$6:$J$1253,$C$1,0)</f>
        <v>0</v>
      </c>
    </row>
    <row r="95" spans="1:3" ht="19.5" customHeight="1">
      <c r="A95" s="225">
        <v>20821</v>
      </c>
      <c r="B95" s="170" t="s">
        <v>705</v>
      </c>
      <c r="C95" s="224">
        <f>VLOOKUP(B95,'[1]表二附表'!$B$6:$J$1253,$C$1,0)</f>
        <v>58</v>
      </c>
    </row>
    <row r="96" spans="1:3" ht="19.5" customHeight="1">
      <c r="A96" s="225">
        <v>20824</v>
      </c>
      <c r="B96" s="170" t="s">
        <v>708</v>
      </c>
      <c r="C96" s="224">
        <f>VLOOKUP(B96,'[1]表二附表'!$B$6:$J$1253,$C$1,0)</f>
        <v>0</v>
      </c>
    </row>
    <row r="97" spans="1:3" ht="19.5" customHeight="1">
      <c r="A97" s="225">
        <v>20825</v>
      </c>
      <c r="B97" s="170" t="s">
        <v>711</v>
      </c>
      <c r="C97" s="224">
        <f>VLOOKUP(B97,'[1]表二附表'!$B$6:$J$1253,$C$1,0)</f>
        <v>0</v>
      </c>
    </row>
    <row r="98" spans="1:3" ht="19.5" customHeight="1">
      <c r="A98" s="225">
        <v>20826</v>
      </c>
      <c r="B98" s="170" t="s">
        <v>714</v>
      </c>
      <c r="C98" s="224">
        <f>VLOOKUP(B98,'[1]表二附表'!$B$6:$J$1253,$C$1,0)</f>
        <v>58</v>
      </c>
    </row>
    <row r="99" spans="1:3" ht="19.5" customHeight="1">
      <c r="A99" s="225">
        <v>20827</v>
      </c>
      <c r="B99" s="170" t="s">
        <v>718</v>
      </c>
      <c r="C99" s="224">
        <f>VLOOKUP(B99,'[1]表二附表'!$B$6:$J$1253,$C$1,0)</f>
        <v>0</v>
      </c>
    </row>
    <row r="100" spans="1:3" ht="19.5" customHeight="1">
      <c r="A100" s="225">
        <v>20828</v>
      </c>
      <c r="B100" s="169" t="s">
        <v>722</v>
      </c>
      <c r="C100" s="224">
        <f>VLOOKUP(B100,'[1]表二附表'!$B$6:$J$1253,$C$1,0)</f>
        <v>0</v>
      </c>
    </row>
    <row r="101" spans="1:3" ht="19.5" customHeight="1">
      <c r="A101" s="225">
        <v>20830</v>
      </c>
      <c r="B101" s="170" t="s">
        <v>725</v>
      </c>
      <c r="C101" s="224">
        <f>VLOOKUP(B101,'[1]表二附表'!$B$6:$J$1253,$C$1,0)</f>
        <v>0</v>
      </c>
    </row>
    <row r="102" spans="1:3" ht="19.5" customHeight="1">
      <c r="A102" s="225">
        <v>2089999</v>
      </c>
      <c r="B102" s="170" t="s">
        <v>728</v>
      </c>
      <c r="C102" s="224">
        <f>VLOOKUP(B102,'[1]表二附表'!$B$6:$J$1253,$C$1,0)</f>
        <v>0</v>
      </c>
    </row>
    <row r="103" spans="1:3" ht="19.5" customHeight="1">
      <c r="A103" s="225">
        <v>210</v>
      </c>
      <c r="B103" s="170" t="s">
        <v>1191</v>
      </c>
      <c r="C103" s="224">
        <f>VLOOKUP(B103,'[1]表二附表'!$B$6:$J$1253,$C$1,0)</f>
        <v>500</v>
      </c>
    </row>
    <row r="104" spans="1:3" ht="19.5" customHeight="1">
      <c r="A104" s="225">
        <v>21001</v>
      </c>
      <c r="B104" s="170" t="s">
        <v>729</v>
      </c>
      <c r="C104" s="224">
        <f>VLOOKUP(B104,'[1]表二附表'!$B$6:$J$1253,$C$1,0)</f>
        <v>0</v>
      </c>
    </row>
    <row r="105" spans="1:3" ht="19.5" customHeight="1">
      <c r="A105" s="225">
        <v>21002</v>
      </c>
      <c r="B105" s="170" t="s">
        <v>731</v>
      </c>
      <c r="C105" s="224">
        <f>VLOOKUP(B105,'[1]表二附表'!$B$6:$J$1253,$C$1,0)</f>
        <v>0</v>
      </c>
    </row>
    <row r="106" spans="1:3" ht="19.5" customHeight="1">
      <c r="A106" s="225">
        <v>21003</v>
      </c>
      <c r="B106" s="170" t="s">
        <v>745</v>
      </c>
      <c r="C106" s="224">
        <f>VLOOKUP(B106,'[1]表二附表'!$B$6:$J$1253,$C$1,0)</f>
        <v>0</v>
      </c>
    </row>
    <row r="107" spans="1:3" ht="19.5" customHeight="1">
      <c r="A107" s="225">
        <v>21004</v>
      </c>
      <c r="B107" s="170" t="s">
        <v>749</v>
      </c>
      <c r="C107" s="224">
        <f>VLOOKUP(B107,'[1]表二附表'!$B$6:$J$1253,$C$1,0)</f>
        <v>132</v>
      </c>
    </row>
    <row r="108" spans="1:3" ht="19.5" customHeight="1">
      <c r="A108" s="225">
        <v>21006</v>
      </c>
      <c r="B108" s="170" t="s">
        <v>761</v>
      </c>
      <c r="C108" s="224">
        <f>VLOOKUP(B108,'[1]表二附表'!$B$6:$J$1253,$C$1,0)</f>
        <v>55</v>
      </c>
    </row>
    <row r="109" spans="1:3" ht="19.5" customHeight="1">
      <c r="A109" s="225">
        <v>21007</v>
      </c>
      <c r="B109" s="170" t="s">
        <v>764</v>
      </c>
      <c r="C109" s="224">
        <f>VLOOKUP(B109,'[1]表二附表'!$B$6:$J$1253,$C$1,0)</f>
        <v>313</v>
      </c>
    </row>
    <row r="110" spans="1:3" ht="19.5" customHeight="1">
      <c r="A110" s="225">
        <v>21011</v>
      </c>
      <c r="B110" s="170" t="s">
        <v>768</v>
      </c>
      <c r="C110" s="224">
        <f>VLOOKUP(B110,'[1]表二附表'!$B$6:$J$1253,$C$1,0)</f>
        <v>0</v>
      </c>
    </row>
    <row r="111" spans="1:3" ht="19.5" customHeight="1">
      <c r="A111" s="225">
        <v>21012</v>
      </c>
      <c r="B111" s="170" t="s">
        <v>773</v>
      </c>
      <c r="C111" s="224">
        <f>VLOOKUP(B111,'[1]表二附表'!$B$6:$J$1253,$C$1,0)</f>
        <v>0</v>
      </c>
    </row>
    <row r="112" spans="1:3" ht="19.5" customHeight="1">
      <c r="A112" s="225">
        <v>21013</v>
      </c>
      <c r="B112" s="170" t="s">
        <v>777</v>
      </c>
      <c r="C112" s="224">
        <f>VLOOKUP(B112,'[1]表二附表'!$B$6:$J$1253,$C$1,0)</f>
        <v>0</v>
      </c>
    </row>
    <row r="113" spans="1:3" ht="19.5" customHeight="1">
      <c r="A113" s="225">
        <v>21014</v>
      </c>
      <c r="B113" s="170" t="s">
        <v>781</v>
      </c>
      <c r="C113" s="224">
        <f>VLOOKUP(B113,'[1]表二附表'!$B$6:$J$1253,$C$1,0)</f>
        <v>0</v>
      </c>
    </row>
    <row r="114" spans="1:3" ht="19.5" customHeight="1">
      <c r="A114" s="225">
        <v>21015</v>
      </c>
      <c r="B114" s="170" t="s">
        <v>784</v>
      </c>
      <c r="C114" s="224">
        <f>VLOOKUP(B114,'[1]表二附表'!$B$6:$J$1253,$C$1,0)</f>
        <v>0</v>
      </c>
    </row>
    <row r="115" spans="1:3" ht="19.5" customHeight="1">
      <c r="A115" s="225">
        <v>21016</v>
      </c>
      <c r="B115" s="170" t="s">
        <v>788</v>
      </c>
      <c r="C115" s="224">
        <f>VLOOKUP(B115,'[1]表二附表'!$B$6:$J$1253,$C$1,0)</f>
        <v>0</v>
      </c>
    </row>
    <row r="116" spans="1:3" ht="19.5" customHeight="1">
      <c r="A116" s="225">
        <v>21099</v>
      </c>
      <c r="B116" s="170" t="s">
        <v>789</v>
      </c>
      <c r="C116" s="224">
        <f>VLOOKUP(B116,'[1]表二附表'!$B$6:$J$1253,$C$1,0)</f>
        <v>0</v>
      </c>
    </row>
    <row r="117" spans="1:3" ht="19.5" customHeight="1">
      <c r="A117" s="225">
        <v>211</v>
      </c>
      <c r="B117" s="170" t="s">
        <v>1193</v>
      </c>
      <c r="C117" s="224">
        <f>VLOOKUP(B117,'[1]表二附表'!$B$6:$J$1253,$C$1,0)</f>
        <v>0</v>
      </c>
    </row>
    <row r="118" spans="1:3" ht="19.5" customHeight="1">
      <c r="A118" s="225">
        <v>21101</v>
      </c>
      <c r="B118" s="170" t="s">
        <v>790</v>
      </c>
      <c r="C118" s="224">
        <f>VLOOKUP(B118,'[1]表二附表'!$B$6:$J$1253,$C$1,0)</f>
        <v>0</v>
      </c>
    </row>
    <row r="119" spans="1:3" ht="19.5" customHeight="1">
      <c r="A119" s="225">
        <v>21102</v>
      </c>
      <c r="B119" s="170" t="s">
        <v>797</v>
      </c>
      <c r="C119" s="224">
        <f>VLOOKUP(B119,'[1]表二附表'!$B$6:$J$1253,$C$1,0)</f>
        <v>0</v>
      </c>
    </row>
    <row r="120" spans="1:3" ht="19.5" customHeight="1">
      <c r="A120" s="225">
        <v>21103</v>
      </c>
      <c r="B120" s="170" t="s">
        <v>801</v>
      </c>
      <c r="C120" s="224">
        <f>VLOOKUP(B120,'[1]表二附表'!$B$6:$J$1253,$C$1,0)</f>
        <v>0</v>
      </c>
    </row>
    <row r="121" spans="1:3" ht="19.5" customHeight="1">
      <c r="A121" s="225">
        <v>21104</v>
      </c>
      <c r="B121" s="170" t="s">
        <v>809</v>
      </c>
      <c r="C121" s="224">
        <f>VLOOKUP(B121,'[1]表二附表'!$B$6:$J$1253,$C$1,0)</f>
        <v>0</v>
      </c>
    </row>
    <row r="122" spans="1:3" ht="19.5" customHeight="1">
      <c r="A122" s="225">
        <v>21105</v>
      </c>
      <c r="B122" s="170" t="s">
        <v>814</v>
      </c>
      <c r="C122" s="224">
        <f>VLOOKUP(B122,'[1]表二附表'!$B$6:$J$1253,$C$1,0)</f>
        <v>0</v>
      </c>
    </row>
    <row r="123" spans="1:3" ht="19.5" customHeight="1">
      <c r="A123" s="225">
        <v>21106</v>
      </c>
      <c r="B123" s="170" t="s">
        <v>821</v>
      </c>
      <c r="C123" s="224">
        <f>VLOOKUP(B123,'[1]表二附表'!$B$6:$J$1253,$C$1,0)</f>
        <v>0</v>
      </c>
    </row>
    <row r="124" spans="1:3" ht="19.5" customHeight="1">
      <c r="A124" s="225">
        <v>21107</v>
      </c>
      <c r="B124" s="170" t="s">
        <v>827</v>
      </c>
      <c r="C124" s="224">
        <f>VLOOKUP(B124,'[1]表二附表'!$B$6:$J$1253,$C$1,0)</f>
        <v>0</v>
      </c>
    </row>
    <row r="125" spans="1:3" ht="19.5" customHeight="1">
      <c r="A125" s="225">
        <v>21108</v>
      </c>
      <c r="B125" s="170" t="s">
        <v>830</v>
      </c>
      <c r="C125" s="224">
        <f>VLOOKUP(B125,'[1]表二附表'!$B$6:$J$1253,$C$1,0)</f>
        <v>0</v>
      </c>
    </row>
    <row r="126" spans="1:3" ht="19.5" customHeight="1">
      <c r="A126" s="225">
        <v>21109</v>
      </c>
      <c r="B126" s="170" t="s">
        <v>833</v>
      </c>
      <c r="C126" s="224">
        <f>VLOOKUP(B126,'[1]表二附表'!$B$6:$J$1253,$C$1,0)</f>
        <v>0</v>
      </c>
    </row>
    <row r="127" spans="1:3" ht="19.5" customHeight="1">
      <c r="A127" s="225">
        <v>21110</v>
      </c>
      <c r="B127" s="170" t="s">
        <v>834</v>
      </c>
      <c r="C127" s="224">
        <f>VLOOKUP(B127,'[1]表二附表'!$B$6:$J$1253,$C$1,0)</f>
        <v>0</v>
      </c>
    </row>
    <row r="128" spans="1:3" ht="19.5" customHeight="1">
      <c r="A128" s="225">
        <v>21111</v>
      </c>
      <c r="B128" s="170" t="s">
        <v>835</v>
      </c>
      <c r="C128" s="224">
        <f>VLOOKUP(B128,'[1]表二附表'!$B$6:$J$1253,$C$1,0)</f>
        <v>0</v>
      </c>
    </row>
    <row r="129" spans="1:3" ht="19.5" customHeight="1">
      <c r="A129" s="225">
        <v>21112</v>
      </c>
      <c r="B129" s="170" t="s">
        <v>841</v>
      </c>
      <c r="C129" s="224">
        <f>VLOOKUP(B129,'[1]表二附表'!$B$6:$J$1253,$C$1,0)</f>
        <v>0</v>
      </c>
    </row>
    <row r="130" spans="1:3" ht="19.5" customHeight="1">
      <c r="A130" s="225">
        <v>21113</v>
      </c>
      <c r="B130" s="170" t="s">
        <v>842</v>
      </c>
      <c r="C130" s="224">
        <f>VLOOKUP(B130,'[1]表二附表'!$B$6:$J$1253,$C$1,0)</f>
        <v>0</v>
      </c>
    </row>
    <row r="131" spans="1:3" ht="19.5" customHeight="1">
      <c r="A131" s="225">
        <v>21114</v>
      </c>
      <c r="B131" s="170" t="s">
        <v>843</v>
      </c>
      <c r="C131" s="224">
        <f>VLOOKUP(B131,'[1]表二附表'!$B$6:$J$1253,$C$1,0)</f>
        <v>0</v>
      </c>
    </row>
    <row r="132" spans="1:3" ht="19.5" customHeight="1">
      <c r="A132" s="225">
        <v>2119999</v>
      </c>
      <c r="B132" s="170" t="s">
        <v>849</v>
      </c>
      <c r="C132" s="224">
        <f>VLOOKUP(B132,'[1]表二附表'!$B$6:$J$1253,$C$1,0)</f>
        <v>0</v>
      </c>
    </row>
    <row r="133" spans="1:3" ht="19.5" customHeight="1">
      <c r="A133" s="225">
        <v>212</v>
      </c>
      <c r="B133" s="170" t="s">
        <v>1195</v>
      </c>
      <c r="C133" s="224">
        <f>VLOOKUP(B133,'[1]表二附表'!$B$6:$J$1253,$C$1,0)</f>
        <v>2346</v>
      </c>
    </row>
    <row r="134" spans="1:3" ht="19.5" customHeight="1">
      <c r="A134" s="225">
        <v>21201</v>
      </c>
      <c r="B134" s="170" t="s">
        <v>850</v>
      </c>
      <c r="C134" s="224">
        <f>VLOOKUP(B134,'[1]表二附表'!$B$6:$J$1253,$C$1,0)</f>
        <v>2346</v>
      </c>
    </row>
    <row r="135" spans="1:3" ht="19.5" customHeight="1">
      <c r="A135" s="225">
        <v>21202</v>
      </c>
      <c r="B135" s="170" t="s">
        <v>858</v>
      </c>
      <c r="C135" s="224">
        <f>VLOOKUP(B135,'[1]表二附表'!$B$6:$J$1253,$C$1,0)</f>
        <v>0</v>
      </c>
    </row>
    <row r="136" spans="1:3" ht="19.5" customHeight="1">
      <c r="A136" s="225">
        <v>21203</v>
      </c>
      <c r="B136" s="170" t="s">
        <v>859</v>
      </c>
      <c r="C136" s="224">
        <f>VLOOKUP(B136,'[1]表二附表'!$B$6:$J$1253,$C$1,0)</f>
        <v>0</v>
      </c>
    </row>
    <row r="137" spans="1:3" ht="19.5" customHeight="1">
      <c r="A137" s="225">
        <v>21205</v>
      </c>
      <c r="B137" s="170" t="s">
        <v>862</v>
      </c>
      <c r="C137" s="224">
        <f>VLOOKUP(B137,'[1]表二附表'!$B$6:$J$1253,$C$1,0)</f>
        <v>0</v>
      </c>
    </row>
    <row r="138" spans="1:3" ht="19.5" customHeight="1">
      <c r="A138" s="225">
        <v>21206</v>
      </c>
      <c r="B138" s="170" t="s">
        <v>863</v>
      </c>
      <c r="C138" s="224">
        <f>VLOOKUP(B138,'[1]表二附表'!$B$6:$J$1253,$C$1,0)</f>
        <v>0</v>
      </c>
    </row>
    <row r="139" spans="1:3" ht="19.5" customHeight="1">
      <c r="A139" s="169">
        <v>21299</v>
      </c>
      <c r="B139" s="170" t="s">
        <v>864</v>
      </c>
      <c r="C139" s="224">
        <f>VLOOKUP(B139,'[1]表二附表'!$B$6:$J$1253,$C$1,0)</f>
        <v>0</v>
      </c>
    </row>
    <row r="140" spans="1:3" ht="19.5" customHeight="1">
      <c r="A140" s="225">
        <v>213</v>
      </c>
      <c r="B140" s="170" t="s">
        <v>1197</v>
      </c>
      <c r="C140" s="224">
        <f>VLOOKUP(B140,'[1]表二附表'!$B$6:$J$1253,$C$1,0)</f>
        <v>2080</v>
      </c>
    </row>
    <row r="141" spans="1:3" ht="19.5" customHeight="1">
      <c r="A141" s="225">
        <v>21301</v>
      </c>
      <c r="B141" s="170" t="s">
        <v>865</v>
      </c>
      <c r="C141" s="224">
        <f>VLOOKUP(B141,'[1]表二附表'!$B$6:$J$1253,$C$1,0)</f>
        <v>462</v>
      </c>
    </row>
    <row r="142" spans="1:3" ht="19.5" customHeight="1">
      <c r="A142" s="225">
        <v>21302</v>
      </c>
      <c r="B142" s="170" t="s">
        <v>886</v>
      </c>
      <c r="C142" s="224">
        <f>VLOOKUP(B142,'[1]表二附表'!$B$6:$J$1253,$C$1,0)</f>
        <v>0</v>
      </c>
    </row>
    <row r="143" spans="1:3" ht="19.5" customHeight="1">
      <c r="A143" s="225">
        <v>21303</v>
      </c>
      <c r="B143" s="170" t="s">
        <v>904</v>
      </c>
      <c r="C143" s="224">
        <f>VLOOKUP(B143,'[1]表二附表'!$B$6:$J$1253,$C$1,0)</f>
        <v>0</v>
      </c>
    </row>
    <row r="144" spans="1:3" ht="19.5" customHeight="1">
      <c r="A144" s="225">
        <v>21305</v>
      </c>
      <c r="B144" s="170" t="s">
        <v>1466</v>
      </c>
      <c r="C144" s="224">
        <f>VLOOKUP(B144,'[1]表二附表'!$B$6:$J$1253,$C$1,0)</f>
        <v>0</v>
      </c>
    </row>
    <row r="145" spans="1:3" ht="19.5" customHeight="1">
      <c r="A145" s="225">
        <v>21307</v>
      </c>
      <c r="B145" s="170" t="s">
        <v>931</v>
      </c>
      <c r="C145" s="224">
        <f>VLOOKUP(B145,'[1]表二附表'!$B$6:$J$1253,$C$1,0)</f>
        <v>1618</v>
      </c>
    </row>
    <row r="146" spans="1:3" ht="19.5" customHeight="1">
      <c r="A146" s="225">
        <v>21308</v>
      </c>
      <c r="B146" s="170" t="s">
        <v>937</v>
      </c>
      <c r="C146" s="224">
        <f>VLOOKUP(B146,'[1]表二附表'!$B$6:$J$1253,$C$1,0)</f>
        <v>0</v>
      </c>
    </row>
    <row r="147" spans="1:3" ht="19.5" customHeight="1">
      <c r="A147" s="225">
        <v>21309</v>
      </c>
      <c r="B147" s="170" t="s">
        <v>943</v>
      </c>
      <c r="C147" s="224">
        <f>VLOOKUP(B147,'[1]表二附表'!$B$6:$J$1253,$C$1,0)</f>
        <v>0</v>
      </c>
    </row>
    <row r="148" spans="1:3" ht="19.5" customHeight="1">
      <c r="A148" s="225">
        <v>21399</v>
      </c>
      <c r="B148" s="170" t="s">
        <v>946</v>
      </c>
      <c r="C148" s="224">
        <f>VLOOKUP(B148,'[1]表二附表'!$B$6:$J$1253,$C$1,0)</f>
        <v>0</v>
      </c>
    </row>
    <row r="149" spans="1:3" ht="19.5" customHeight="1">
      <c r="A149" s="225">
        <v>214</v>
      </c>
      <c r="B149" s="170" t="s">
        <v>1199</v>
      </c>
      <c r="C149" s="224">
        <f>VLOOKUP(B149,'[1]表二附表'!$B$6:$J$1253,$C$1,0)</f>
        <v>0</v>
      </c>
    </row>
    <row r="150" spans="1:3" ht="19.5" customHeight="1">
      <c r="A150" s="225">
        <v>21401</v>
      </c>
      <c r="B150" s="170" t="s">
        <v>949</v>
      </c>
      <c r="C150" s="224">
        <f>VLOOKUP(B150,'[1]表二附表'!$B$6:$J$1253,$C$1,0)</f>
        <v>0</v>
      </c>
    </row>
    <row r="151" spans="1:3" ht="19.5" customHeight="1">
      <c r="A151" s="225">
        <v>21402</v>
      </c>
      <c r="B151" s="170" t="s">
        <v>968</v>
      </c>
      <c r="C151" s="224">
        <f>VLOOKUP(B151,'[1]表二附表'!$B$6:$J$1253,$C$1,0)</f>
        <v>0</v>
      </c>
    </row>
    <row r="152" spans="1:3" ht="19.5" customHeight="1">
      <c r="A152" s="225">
        <v>21403</v>
      </c>
      <c r="B152" s="170" t="s">
        <v>975</v>
      </c>
      <c r="C152" s="224">
        <f>VLOOKUP(B152,'[1]表二附表'!$B$6:$J$1253,$C$1,0)</f>
        <v>0</v>
      </c>
    </row>
    <row r="153" spans="1:3" ht="19.5" customHeight="1">
      <c r="A153" s="225">
        <v>21405</v>
      </c>
      <c r="B153" s="170" t="s">
        <v>982</v>
      </c>
      <c r="C153" s="224">
        <f>VLOOKUP(B153,'[1]表二附表'!$B$6:$J$1253,$C$1,0)</f>
        <v>0</v>
      </c>
    </row>
    <row r="154" spans="1:3" ht="19.5" customHeight="1">
      <c r="A154" s="225">
        <v>21406</v>
      </c>
      <c r="B154" s="170" t="s">
        <v>985</v>
      </c>
      <c r="C154" s="224">
        <f>VLOOKUP(B154,'[1]表二附表'!$B$6:$J$1253,$C$1,0)</f>
        <v>0</v>
      </c>
    </row>
    <row r="155" spans="1:3" ht="19.5" customHeight="1">
      <c r="A155" s="225">
        <v>21499</v>
      </c>
      <c r="B155" s="170" t="s">
        <v>990</v>
      </c>
      <c r="C155" s="224">
        <f>VLOOKUP(B155,'[1]表二附表'!$B$6:$J$1253,$C$1,0)</f>
        <v>0</v>
      </c>
    </row>
    <row r="156" spans="1:3" ht="19.5" customHeight="1">
      <c r="A156" s="225">
        <v>215</v>
      </c>
      <c r="B156" s="170" t="s">
        <v>1471</v>
      </c>
      <c r="C156" s="224">
        <f>VLOOKUP(B156,'[1]表二附表'!$B$6:$J$1253,$C$1,0)</f>
        <v>694</v>
      </c>
    </row>
    <row r="157" spans="1:3" ht="19.5" customHeight="1">
      <c r="A157" s="225">
        <v>21501</v>
      </c>
      <c r="B157" s="170" t="s">
        <v>993</v>
      </c>
      <c r="C157" s="224">
        <f>VLOOKUP(B157,'[1]表二附表'!$B$6:$J$1253,$C$1,0)</f>
        <v>0</v>
      </c>
    </row>
    <row r="158" spans="1:3" ht="19.5" customHeight="1">
      <c r="A158" s="225">
        <v>21502</v>
      </c>
      <c r="B158" s="170" t="s">
        <v>1000</v>
      </c>
      <c r="C158" s="224">
        <f>VLOOKUP(B158,'[1]表二附表'!$B$6:$J$1253,$C$1,0)</f>
        <v>0</v>
      </c>
    </row>
    <row r="159" spans="1:3" ht="19.5" customHeight="1">
      <c r="A159" s="225">
        <v>21503</v>
      </c>
      <c r="B159" s="170" t="s">
        <v>1013</v>
      </c>
      <c r="C159" s="224">
        <f>VLOOKUP(B159,'[1]表二附表'!$B$6:$J$1253,$C$1,0)</f>
        <v>0</v>
      </c>
    </row>
    <row r="160" spans="1:3" ht="19.5" customHeight="1">
      <c r="A160" s="225">
        <v>21505</v>
      </c>
      <c r="B160" s="170" t="s">
        <v>1015</v>
      </c>
      <c r="C160" s="224">
        <f>VLOOKUP(B160,'[1]表二附表'!$B$6:$J$1253,$C$1,0)</f>
        <v>0</v>
      </c>
    </row>
    <row r="161" spans="1:3" ht="19.5" customHeight="1">
      <c r="A161" s="225">
        <v>21507</v>
      </c>
      <c r="B161" s="170" t="s">
        <v>1019</v>
      </c>
      <c r="C161" s="224">
        <f>VLOOKUP(B161,'[1]表二附表'!$B$6:$J$1253,$C$1,0)</f>
        <v>0</v>
      </c>
    </row>
    <row r="162" spans="1:3" ht="19.5" customHeight="1">
      <c r="A162" s="225">
        <v>21508</v>
      </c>
      <c r="B162" s="170" t="s">
        <v>1023</v>
      </c>
      <c r="C162" s="224">
        <f>VLOOKUP(B162,'[1]表二附表'!$B$6:$J$1253,$C$1,0)</f>
        <v>540</v>
      </c>
    </row>
    <row r="163" spans="1:3" ht="19.5" customHeight="1">
      <c r="A163" s="225">
        <v>21599</v>
      </c>
      <c r="B163" s="170" t="s">
        <v>1027</v>
      </c>
      <c r="C163" s="224">
        <f>VLOOKUP(B163,'[1]表二附表'!$B$6:$J$1253,$C$1,0)</f>
        <v>154</v>
      </c>
    </row>
    <row r="164" spans="1:3" ht="19.5" customHeight="1">
      <c r="A164" s="225">
        <v>216</v>
      </c>
      <c r="B164" s="170" t="s">
        <v>1202</v>
      </c>
      <c r="C164" s="224">
        <f>VLOOKUP(B164,'[1]表二附表'!$B$6:$J$1253,$C$1,0)</f>
        <v>0</v>
      </c>
    </row>
    <row r="165" spans="1:3" ht="19.5" customHeight="1">
      <c r="A165" s="225">
        <v>21602</v>
      </c>
      <c r="B165" s="170" t="s">
        <v>1033</v>
      </c>
      <c r="C165" s="224">
        <f>VLOOKUP(B165,'[1]表二附表'!$B$6:$J$1253,$C$1,0)</f>
        <v>0</v>
      </c>
    </row>
    <row r="166" spans="1:3" ht="19.5" customHeight="1">
      <c r="A166" s="225">
        <v>21606</v>
      </c>
      <c r="B166" s="170" t="s">
        <v>1039</v>
      </c>
      <c r="C166" s="224">
        <f>VLOOKUP(B166,'[1]表二附表'!$B$6:$J$1253,$C$1,0)</f>
        <v>0</v>
      </c>
    </row>
    <row r="167" spans="1:3" ht="19.5" customHeight="1">
      <c r="A167" s="225">
        <v>21699</v>
      </c>
      <c r="B167" s="170" t="s">
        <v>1042</v>
      </c>
      <c r="C167" s="224">
        <f>VLOOKUP(B167,'[1]表二附表'!$B$6:$J$1253,$C$1,0)</f>
        <v>0</v>
      </c>
    </row>
    <row r="168" spans="1:3" ht="19.5" customHeight="1">
      <c r="A168" s="225">
        <v>217</v>
      </c>
      <c r="B168" s="170" t="s">
        <v>1472</v>
      </c>
      <c r="C168" s="224">
        <f>VLOOKUP(B168,'[1]表二附表'!$B$6:$J$1253,$C$1,0)</f>
        <v>0</v>
      </c>
    </row>
    <row r="169" spans="1:3" ht="19.5" customHeight="1">
      <c r="A169" s="225">
        <v>21701</v>
      </c>
      <c r="B169" s="170" t="s">
        <v>1045</v>
      </c>
      <c r="C169" s="224">
        <f>VLOOKUP(B169,'[1]表二附表'!$B$6:$J$1253,$C$1,0)</f>
        <v>0</v>
      </c>
    </row>
    <row r="170" spans="1:3" ht="19.5" customHeight="1">
      <c r="A170" s="225">
        <v>21702</v>
      </c>
      <c r="B170" s="170" t="s">
        <v>1422</v>
      </c>
      <c r="C170" s="224">
        <f>VLOOKUP(B170,'[1]表二附表'!$B$6:$J$1253,$C$1,0)</f>
        <v>0</v>
      </c>
    </row>
    <row r="171" spans="1:3" ht="19.5" customHeight="1">
      <c r="A171" s="225">
        <v>21703</v>
      </c>
      <c r="B171" s="170" t="s">
        <v>1048</v>
      </c>
      <c r="C171" s="224">
        <f>VLOOKUP(B171,'[1]表二附表'!$B$6:$J$1253,$C$1,0)</f>
        <v>0</v>
      </c>
    </row>
    <row r="172" spans="1:3" ht="19.5" customHeight="1">
      <c r="A172" s="225">
        <v>21704</v>
      </c>
      <c r="B172" s="170" t="s">
        <v>1432</v>
      </c>
      <c r="C172" s="224">
        <f>VLOOKUP(B172,'[1]表二附表'!$B$6:$J$1253,$C$1,0)</f>
        <v>0</v>
      </c>
    </row>
    <row r="173" spans="1:3" ht="19.5" customHeight="1">
      <c r="A173" s="225">
        <v>21799</v>
      </c>
      <c r="B173" s="170" t="s">
        <v>1054</v>
      </c>
      <c r="C173" s="224">
        <f>VLOOKUP(B173,'[1]表二附表'!$B$6:$J$1253,$C$1,0)</f>
        <v>0</v>
      </c>
    </row>
    <row r="174" spans="1:3" ht="19.5" customHeight="1">
      <c r="A174" s="225">
        <v>219</v>
      </c>
      <c r="B174" s="170" t="s">
        <v>1473</v>
      </c>
      <c r="C174" s="224">
        <f>VLOOKUP(B174,'[1]表二附表'!$B$6:$J$1253,$C$1,0)</f>
        <v>0</v>
      </c>
    </row>
    <row r="175" spans="1:3" ht="19.5" customHeight="1">
      <c r="A175" s="225">
        <v>21901</v>
      </c>
      <c r="B175" s="170" t="s">
        <v>22</v>
      </c>
      <c r="C175" s="224">
        <f>VLOOKUP(B175,'[1]表二附表'!$B$6:$J$1253,$C$1,0)</f>
        <v>0</v>
      </c>
    </row>
    <row r="176" spans="1:3" ht="19.5" customHeight="1">
      <c r="A176" s="225">
        <v>21902</v>
      </c>
      <c r="B176" s="170" t="s">
        <v>23</v>
      </c>
      <c r="C176" s="224">
        <f>VLOOKUP(B176,'[1]表二附表'!$B$6:$J$1253,$C$1,0)</f>
        <v>0</v>
      </c>
    </row>
    <row r="177" spans="1:3" ht="19.5" customHeight="1">
      <c r="A177" s="225">
        <v>21903</v>
      </c>
      <c r="B177" s="170" t="s">
        <v>24</v>
      </c>
      <c r="C177" s="224">
        <f>VLOOKUP(B177,'[1]表二附表'!$B$6:$J$1253,$C$1,0)</f>
        <v>0</v>
      </c>
    </row>
    <row r="178" spans="1:3" ht="19.5" customHeight="1">
      <c r="A178" s="225">
        <v>21904</v>
      </c>
      <c r="B178" s="170" t="s">
        <v>25</v>
      </c>
      <c r="C178" s="224">
        <f>VLOOKUP(B178,'[1]表二附表'!$B$6:$J$1253,$C$1,0)</f>
        <v>0</v>
      </c>
    </row>
    <row r="179" spans="1:3" ht="19.5" customHeight="1">
      <c r="A179" s="225">
        <v>21905</v>
      </c>
      <c r="B179" s="170" t="s">
        <v>26</v>
      </c>
      <c r="C179" s="224">
        <f>VLOOKUP(B179,'[1]表二附表'!$B$6:$J$1253,$C$1,0)</f>
        <v>0</v>
      </c>
    </row>
    <row r="180" spans="1:3" ht="19.5" customHeight="1">
      <c r="A180" s="225">
        <v>21906</v>
      </c>
      <c r="B180" s="170" t="s">
        <v>27</v>
      </c>
      <c r="C180" s="224">
        <f>VLOOKUP(B180,'[1]表二附表'!$B$6:$J$1253,$C$1,0)</f>
        <v>0</v>
      </c>
    </row>
    <row r="181" spans="1:3" ht="19.5" customHeight="1">
      <c r="A181" s="225">
        <v>21907</v>
      </c>
      <c r="B181" s="170" t="s">
        <v>28</v>
      </c>
      <c r="C181" s="224">
        <f>VLOOKUP(B181,'[1]表二附表'!$B$6:$J$1253,$C$1,0)</f>
        <v>0</v>
      </c>
    </row>
    <row r="182" spans="1:3" ht="19.5" customHeight="1">
      <c r="A182" s="225">
        <v>21908</v>
      </c>
      <c r="B182" s="170" t="s">
        <v>29</v>
      </c>
      <c r="C182" s="224">
        <f>VLOOKUP(B182,'[1]表二附表'!$B$6:$J$1253,$C$1,0)</f>
        <v>0</v>
      </c>
    </row>
    <row r="183" spans="1:3" ht="19.5" customHeight="1">
      <c r="A183" s="225">
        <v>21999</v>
      </c>
      <c r="B183" s="170" t="s">
        <v>30</v>
      </c>
      <c r="C183" s="224">
        <f>VLOOKUP(B183,'[1]表二附表'!$B$6:$J$1253,$C$1,0)</f>
        <v>0</v>
      </c>
    </row>
    <row r="184" spans="1:3" ht="19.5" customHeight="1">
      <c r="A184" s="225">
        <v>220</v>
      </c>
      <c r="B184" s="170" t="s">
        <v>1204</v>
      </c>
      <c r="C184" s="224">
        <f>VLOOKUP(B184,'[1]表二附表'!$B$6:$J$1253,$C$1,0)</f>
        <v>0</v>
      </c>
    </row>
    <row r="185" spans="1:3" ht="19.5" customHeight="1">
      <c r="A185" s="225">
        <v>22001</v>
      </c>
      <c r="B185" s="170" t="s">
        <v>1055</v>
      </c>
      <c r="C185" s="224">
        <f>VLOOKUP(B185,'[1]表二附表'!$B$6:$J$1253,$C$1,0)</f>
        <v>0</v>
      </c>
    </row>
    <row r="186" spans="1:3" ht="19.5" customHeight="1">
      <c r="A186" s="225">
        <v>22005</v>
      </c>
      <c r="B186" s="170" t="s">
        <v>1078</v>
      </c>
      <c r="C186" s="224">
        <f>VLOOKUP(B186,'[1]表二附表'!$B$6:$J$1253,$C$1,0)</f>
        <v>0</v>
      </c>
    </row>
    <row r="187" spans="1:3" ht="19.5" customHeight="1">
      <c r="A187" s="225">
        <v>22099</v>
      </c>
      <c r="B187" s="170" t="s">
        <v>1090</v>
      </c>
      <c r="C187" s="224">
        <f>VLOOKUP(B187,'[1]表二附表'!$B$6:$J$1253,$C$1,0)</f>
        <v>0</v>
      </c>
    </row>
    <row r="188" spans="1:3" ht="19.5" customHeight="1">
      <c r="A188" s="225">
        <v>221</v>
      </c>
      <c r="B188" s="170" t="s">
        <v>1206</v>
      </c>
      <c r="C188" s="224">
        <f>VLOOKUP(B188,'[1]表二附表'!$B$6:$J$1253,$C$1,0)</f>
        <v>0</v>
      </c>
    </row>
    <row r="189" spans="1:3" ht="19.5" customHeight="1">
      <c r="A189" s="225">
        <v>22101</v>
      </c>
      <c r="B189" s="170" t="s">
        <v>1091</v>
      </c>
      <c r="C189" s="224">
        <f>VLOOKUP(B189,'[1]表二附表'!$B$6:$J$1253,$C$1,0)</f>
        <v>0</v>
      </c>
    </row>
    <row r="190" spans="1:3" ht="19.5" customHeight="1">
      <c r="A190" s="225">
        <v>22102</v>
      </c>
      <c r="B190" s="170" t="s">
        <v>1102</v>
      </c>
      <c r="C190" s="224">
        <f>VLOOKUP(B190,'[1]表二附表'!$B$6:$J$1253,$C$1,0)</f>
        <v>0</v>
      </c>
    </row>
    <row r="191" spans="1:3" ht="19.5" customHeight="1">
      <c r="A191" s="225">
        <v>22103</v>
      </c>
      <c r="B191" s="170" t="s">
        <v>1106</v>
      </c>
      <c r="C191" s="224">
        <f>VLOOKUP(B191,'[1]表二附表'!$B$6:$J$1253,$C$1,0)</f>
        <v>0</v>
      </c>
    </row>
    <row r="192" spans="1:3" ht="19.5" customHeight="1">
      <c r="A192" s="225">
        <v>222</v>
      </c>
      <c r="B192" s="170" t="s">
        <v>1208</v>
      </c>
      <c r="C192" s="224">
        <f>VLOOKUP(B192,'[1]表二附表'!$B$6:$J$1253,$C$1,0)</f>
        <v>0</v>
      </c>
    </row>
    <row r="193" spans="1:3" ht="19.5" customHeight="1">
      <c r="A193" s="225">
        <v>22201</v>
      </c>
      <c r="B193" s="170" t="s">
        <v>1474</v>
      </c>
      <c r="C193" s="224">
        <f>VLOOKUP(B193,'[1]表二附表'!$B$6:$J$1253,$C$1,0)</f>
        <v>0</v>
      </c>
    </row>
    <row r="194" spans="1:3" ht="19.5" customHeight="1">
      <c r="A194" s="225">
        <v>22203</v>
      </c>
      <c r="B194" s="170" t="s">
        <v>1116</v>
      </c>
      <c r="C194" s="224">
        <f>VLOOKUP(B194,'[1]表二附表'!$B$6:$J$1253,$C$1,0)</f>
        <v>0</v>
      </c>
    </row>
    <row r="195" spans="1:3" ht="19.5" customHeight="1">
      <c r="A195" s="225">
        <v>22204</v>
      </c>
      <c r="B195" s="170" t="s">
        <v>1121</v>
      </c>
      <c r="C195" s="224">
        <f>VLOOKUP(B195,'[1]表二附表'!$B$6:$J$1253,$C$1,0)</f>
        <v>0</v>
      </c>
    </row>
    <row r="196" spans="1:3" ht="19.5" customHeight="1">
      <c r="A196" s="225">
        <v>22205</v>
      </c>
      <c r="B196" s="170" t="s">
        <v>1127</v>
      </c>
      <c r="C196" s="224">
        <f>VLOOKUP(B196,'[1]表二附表'!$B$6:$J$1253,$C$1,0)</f>
        <v>0</v>
      </c>
    </row>
    <row r="197" spans="1:3" ht="19.5" customHeight="1">
      <c r="A197" s="225">
        <v>224</v>
      </c>
      <c r="B197" s="170" t="s">
        <v>1210</v>
      </c>
      <c r="C197" s="224">
        <f>VLOOKUP(B197,'[1]表二附表'!$B$6:$J$1253,$C$1,0)</f>
        <v>79</v>
      </c>
    </row>
    <row r="198" spans="1:3" ht="19.5" customHeight="1">
      <c r="A198" s="225">
        <v>22401</v>
      </c>
      <c r="B198" s="170" t="s">
        <v>1139</v>
      </c>
      <c r="C198" s="224">
        <f>VLOOKUP(B198,'[1]表二附表'!$B$6:$J$1253,$C$1,0)</f>
        <v>0</v>
      </c>
    </row>
    <row r="199" spans="1:3" ht="19.5" customHeight="1">
      <c r="A199" s="225">
        <v>22402</v>
      </c>
      <c r="B199" s="170" t="s">
        <v>1479</v>
      </c>
      <c r="C199" s="224">
        <f>VLOOKUP(B199,'[1]表二附表'!$B$6:$J$1253,$C$1,0)</f>
        <v>0</v>
      </c>
    </row>
    <row r="200" spans="1:3" ht="19.5" customHeight="1">
      <c r="A200" s="225">
        <v>22404</v>
      </c>
      <c r="B200" s="170" t="s">
        <v>1481</v>
      </c>
      <c r="C200" s="224">
        <f>VLOOKUP(B200,'[1]表二附表'!$B$6:$J$1253,$C$1,0)</f>
        <v>0</v>
      </c>
    </row>
    <row r="201" spans="1:3" ht="19.5" customHeight="1">
      <c r="A201" s="225">
        <v>22405</v>
      </c>
      <c r="B201" s="170" t="s">
        <v>1147</v>
      </c>
      <c r="C201" s="224">
        <f>VLOOKUP(B201,'[1]表二附表'!$B$6:$J$1253,$C$1,0)</f>
        <v>0</v>
      </c>
    </row>
    <row r="202" spans="1:3" ht="19.5" customHeight="1">
      <c r="A202" s="225">
        <v>22406</v>
      </c>
      <c r="B202" s="170" t="s">
        <v>1157</v>
      </c>
      <c r="C202" s="224">
        <f>VLOOKUP(B202,'[1]表二附表'!$B$6:$J$1253,$C$1,0)</f>
        <v>79</v>
      </c>
    </row>
    <row r="203" spans="1:3" ht="19.5" customHeight="1">
      <c r="A203" s="225">
        <v>22407</v>
      </c>
      <c r="B203" s="170" t="s">
        <v>1161</v>
      </c>
      <c r="C203" s="224">
        <f>VLOOKUP(B203,'[1]表二附表'!$B$6:$J$1253,$C$1,0)</f>
        <v>0</v>
      </c>
    </row>
    <row r="204" spans="1:3" ht="19.5" customHeight="1">
      <c r="A204" s="225">
        <v>22499</v>
      </c>
      <c r="B204" s="170" t="s">
        <v>1165</v>
      </c>
      <c r="C204" s="224">
        <f>VLOOKUP(B204,'[1]表二附表'!$B$6:$J$1253,$C$1,0)</f>
        <v>0</v>
      </c>
    </row>
    <row r="205" spans="1:3" ht="19.5" customHeight="1">
      <c r="A205" s="225">
        <v>227</v>
      </c>
      <c r="B205" s="170" t="s">
        <v>1212</v>
      </c>
      <c r="C205" s="224">
        <f>VLOOKUP(B205,'[1]表二附表'!$B$6:$J$1253,$C$1,0)</f>
        <v>0</v>
      </c>
    </row>
    <row r="206" spans="1:3" ht="19.5" customHeight="1">
      <c r="A206" s="225">
        <v>229</v>
      </c>
      <c r="B206" s="170" t="s">
        <v>1216</v>
      </c>
      <c r="C206" s="224">
        <f>VLOOKUP(B206,'[1]表二附表'!$B$6:$J$1253,$C$1,0)</f>
        <v>0</v>
      </c>
    </row>
    <row r="207" spans="1:3" ht="19.5" customHeight="1">
      <c r="A207" s="225">
        <v>22902</v>
      </c>
      <c r="B207" s="180" t="s">
        <v>1172</v>
      </c>
      <c r="C207" s="224">
        <f>VLOOKUP(B207,'[1]表二附表'!$B$6:$J$1253,$C$1,0)</f>
        <v>0</v>
      </c>
    </row>
    <row r="208" spans="1:3" ht="19.5" customHeight="1">
      <c r="A208" s="225">
        <v>22999</v>
      </c>
      <c r="B208" s="180" t="s">
        <v>1485</v>
      </c>
      <c r="C208" s="224">
        <f>VLOOKUP(B208,'[1]表二附表'!$B$6:$J$1253,$C$1,0)</f>
        <v>0</v>
      </c>
    </row>
    <row r="209" spans="1:3" ht="19.5" customHeight="1">
      <c r="A209" s="225">
        <v>232</v>
      </c>
      <c r="B209" s="170" t="s">
        <v>1214</v>
      </c>
      <c r="C209" s="224">
        <f>VLOOKUP(B209,'[1]表二附表'!$B$6:$J$1253,$C$1,0)</f>
        <v>0</v>
      </c>
    </row>
    <row r="210" spans="1:3" ht="19.5" customHeight="1">
      <c r="A210" s="225">
        <v>23203</v>
      </c>
      <c r="B210" s="188" t="s">
        <v>1166</v>
      </c>
      <c r="C210" s="224">
        <f>VLOOKUP(B210,'[1]表二附表'!$B$6:$J$1253,$C$1,0)</f>
        <v>0</v>
      </c>
    </row>
    <row r="211" spans="1:3" ht="19.5" customHeight="1">
      <c r="A211" s="225">
        <v>233</v>
      </c>
      <c r="B211" s="170" t="s">
        <v>1486</v>
      </c>
      <c r="C211" s="224">
        <f>VLOOKUP(B211,'[1]表二附表'!$B$6:$J$1253,$C$1,0)</f>
        <v>0</v>
      </c>
    </row>
    <row r="212" spans="2:3" ht="19.5" customHeight="1">
      <c r="B212" s="227" t="s">
        <v>31</v>
      </c>
      <c r="C212" s="228">
        <f>SUM(C211,C209,C206,C205,C197,C192,C188,C184,C174,C168,C164,C156,C149,C140,C133,C117,C103,C81,C74,C63,C52,C40,C37,C33,C6)</f>
        <v>6434</v>
      </c>
    </row>
  </sheetData>
  <mergeCells count="3">
    <mergeCell ref="A2:C2"/>
    <mergeCell ref="A4:B4"/>
    <mergeCell ref="C4:C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6"/>
  <sheetViews>
    <sheetView showGridLines="0" showZeros="0" workbookViewId="0" topLeftCell="A1">
      <selection activeCell="J15" sqref="J15"/>
    </sheetView>
  </sheetViews>
  <sheetFormatPr defaultColWidth="9.125" defaultRowHeight="14.25"/>
  <cols>
    <col min="1" max="1" width="34.75390625" style="48" customWidth="1"/>
    <col min="2" max="2" width="21.375" style="48" customWidth="1"/>
    <col min="3" max="248" width="9.125" style="48" customWidth="1"/>
    <col min="249" max="16384" width="9.125" style="48" customWidth="1"/>
  </cols>
  <sheetData>
    <row r="1" ht="22.5" customHeight="1">
      <c r="A1" s="149" t="s">
        <v>259</v>
      </c>
    </row>
    <row r="2" spans="1:2" ht="33.75" customHeight="1">
      <c r="A2" s="279" t="s">
        <v>34</v>
      </c>
      <c r="B2" s="279"/>
    </row>
    <row r="3" spans="1:2" ht="24" customHeight="1">
      <c r="A3" s="49"/>
      <c r="B3" s="50" t="s">
        <v>289</v>
      </c>
    </row>
    <row r="4" spans="1:2" ht="24" customHeight="1">
      <c r="A4" s="51" t="s">
        <v>290</v>
      </c>
      <c r="B4" s="150" t="s">
        <v>1497</v>
      </c>
    </row>
    <row r="5" spans="1:3" ht="24" customHeight="1">
      <c r="A5" s="52" t="s">
        <v>35</v>
      </c>
      <c r="B5" s="53">
        <v>71196.23</v>
      </c>
      <c r="C5" s="89"/>
    </row>
    <row r="6" spans="1:2" ht="24" customHeight="1">
      <c r="A6" s="52" t="s">
        <v>36</v>
      </c>
      <c r="B6" s="53">
        <v>74496.23</v>
      </c>
    </row>
  </sheetData>
  <sheetProtection/>
  <mergeCells count="1">
    <mergeCell ref="A2:B2"/>
  </mergeCells>
  <printOptions/>
  <pageMargins left="0.8694444444444445" right="1" top="0.9840277777777777" bottom="0.9840277777777777" header="0" footer="0.4597222222222222"/>
  <pageSetup blackAndWhite="1" firstPageNumber="11" useFirstPageNumber="1" horizontalDpi="1200" verticalDpi="1200" orientation="portrait" paperSize="9"/>
</worksheet>
</file>

<file path=xl/worksheets/sheet9.xml><?xml version="1.0" encoding="utf-8"?>
<worksheet xmlns="http://schemas.openxmlformats.org/spreadsheetml/2006/main" xmlns:r="http://schemas.openxmlformats.org/officeDocument/2006/relationships">
  <dimension ref="A1:D12"/>
  <sheetViews>
    <sheetView workbookViewId="0" topLeftCell="A1">
      <selection activeCell="J15" sqref="J15"/>
    </sheetView>
  </sheetViews>
  <sheetFormatPr defaultColWidth="8.75390625" defaultRowHeight="14.25"/>
  <cols>
    <col min="1" max="1" width="34.625" style="77" customWidth="1"/>
    <col min="2" max="3" width="15.25390625" style="77" bestFit="1" customWidth="1"/>
    <col min="4" max="4" width="13.625" style="77" customWidth="1"/>
    <col min="5" max="32" width="9.00390625" style="77" bestFit="1" customWidth="1"/>
    <col min="33" max="16384" width="8.75390625" style="77" customWidth="1"/>
  </cols>
  <sheetData>
    <row r="1" ht="14.25">
      <c r="A1" s="151" t="s">
        <v>264</v>
      </c>
    </row>
    <row r="2" spans="1:4" ht="37.5" customHeight="1">
      <c r="A2" s="280" t="s">
        <v>37</v>
      </c>
      <c r="B2" s="280"/>
      <c r="C2" s="280"/>
      <c r="D2" s="280"/>
    </row>
    <row r="3" spans="1:4" ht="25.5" customHeight="1">
      <c r="A3" s="78"/>
      <c r="B3" s="79"/>
      <c r="C3" s="79"/>
      <c r="D3" s="80" t="s">
        <v>289</v>
      </c>
    </row>
    <row r="4" spans="1:4" ht="38.25" customHeight="1">
      <c r="A4" s="81" t="s">
        <v>1283</v>
      </c>
      <c r="B4" s="55" t="s">
        <v>1499</v>
      </c>
      <c r="C4" s="55" t="s">
        <v>38</v>
      </c>
      <c r="D4" s="82" t="s">
        <v>39</v>
      </c>
    </row>
    <row r="5" spans="1:4" ht="32.25" customHeight="1">
      <c r="A5" s="83" t="s">
        <v>1284</v>
      </c>
      <c r="B5" s="84">
        <f>B6+B7+B8</f>
        <v>500</v>
      </c>
      <c r="C5" s="84">
        <f>C6+C7+C8</f>
        <v>499</v>
      </c>
      <c r="D5" s="85">
        <f aca="true" t="shared" si="0" ref="D5:D10">C5/B5</f>
        <v>0.998</v>
      </c>
    </row>
    <row r="6" spans="1:4" ht="32.25" customHeight="1">
      <c r="A6" s="86" t="s">
        <v>1285</v>
      </c>
      <c r="B6" s="87">
        <v>30</v>
      </c>
      <c r="C6" s="87">
        <v>30</v>
      </c>
      <c r="D6" s="85">
        <f t="shared" si="0"/>
        <v>1</v>
      </c>
    </row>
    <row r="7" spans="1:4" ht="32.25" customHeight="1">
      <c r="A7" s="86" t="s">
        <v>1286</v>
      </c>
      <c r="B7" s="87">
        <v>200</v>
      </c>
      <c r="C7" s="87">
        <v>169</v>
      </c>
      <c r="D7" s="85">
        <f t="shared" si="0"/>
        <v>0.845</v>
      </c>
    </row>
    <row r="8" spans="1:4" ht="32.25" customHeight="1">
      <c r="A8" s="86" t="s">
        <v>1287</v>
      </c>
      <c r="B8" s="84">
        <f>SUM(B9:B10)</f>
        <v>270</v>
      </c>
      <c r="C8" s="84">
        <f>SUM(C9:C10)</f>
        <v>300</v>
      </c>
      <c r="D8" s="85">
        <f t="shared" si="0"/>
        <v>1.1111111111111112</v>
      </c>
    </row>
    <row r="9" spans="1:4" ht="32.25" customHeight="1">
      <c r="A9" s="88" t="s">
        <v>1288</v>
      </c>
      <c r="B9" s="87">
        <v>180</v>
      </c>
      <c r="C9" s="87">
        <v>165</v>
      </c>
      <c r="D9" s="85">
        <f t="shared" si="0"/>
        <v>0.9166666666666666</v>
      </c>
    </row>
    <row r="10" spans="1:4" ht="32.25" customHeight="1">
      <c r="A10" s="88" t="s">
        <v>1289</v>
      </c>
      <c r="B10" s="87">
        <v>90</v>
      </c>
      <c r="C10" s="87">
        <v>135</v>
      </c>
      <c r="D10" s="85">
        <f t="shared" si="0"/>
        <v>1.5</v>
      </c>
    </row>
    <row r="11" spans="1:4" ht="37.5" customHeight="1">
      <c r="A11" s="248"/>
      <c r="B11" s="248"/>
      <c r="C11" s="249"/>
      <c r="D11" s="249"/>
    </row>
    <row r="12" spans="1:4" ht="37.5" customHeight="1">
      <c r="A12" s="248"/>
      <c r="B12" s="248"/>
      <c r="C12" s="248"/>
      <c r="D12" s="248"/>
    </row>
  </sheetData>
  <sheetProtection/>
  <mergeCells count="3">
    <mergeCell ref="A2:D2"/>
    <mergeCell ref="A11:D11"/>
    <mergeCell ref="A12:D12"/>
  </mergeCells>
  <printOptions/>
  <pageMargins left="1.1597222222222223" right="0.75" top="1.1895833333333334"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2021-05-25T15:30:31Z</cp:lastPrinted>
  <dcterms:created xsi:type="dcterms:W3CDTF">1996-12-17T01:32:42Z</dcterms:created>
  <dcterms:modified xsi:type="dcterms:W3CDTF">2023-04-23T01:30:41Z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A9C174F202774E20AF8E6A2183E59FBF</vt:lpwstr>
  </property>
  <property fmtid="{D5CDD505-2E9C-101B-9397-08002B2CF9AE}" pid="3" name="KSOProductBuildVer">
    <vt:lpwstr>2052-9.1.0.4895</vt:lpwstr>
  </property>
</Properties>
</file>